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22\Desktop\"/>
    </mc:Choice>
  </mc:AlternateContent>
  <bookViews>
    <workbookView xWindow="0" yWindow="0" windowWidth="11490" windowHeight="4635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alumnos">Hoja4!$A$6:$G$12</definedName>
    <definedName name="INVENTARIO">Hoja3!$B$3:$D$11</definedName>
    <definedName name="materias">Hoja4!$A$14:$F$19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E3" i="5"/>
  <c r="B3" i="5"/>
  <c r="D2" i="5"/>
  <c r="B4" i="4"/>
  <c r="B3" i="4"/>
  <c r="G4" i="3"/>
  <c r="G5" i="3"/>
  <c r="D2" i="1"/>
  <c r="D3" i="1"/>
  <c r="D4" i="1"/>
  <c r="D5" i="1"/>
  <c r="D6" i="1"/>
</calcChain>
</file>

<file path=xl/sharedStrings.xml><?xml version="1.0" encoding="utf-8"?>
<sst xmlns="http://schemas.openxmlformats.org/spreadsheetml/2006/main" count="91" uniqueCount="76">
  <si>
    <t>Alumno</t>
  </si>
  <si>
    <t>Promedio</t>
  </si>
  <si>
    <t>Vr. Matricula</t>
  </si>
  <si>
    <t>Vr beca</t>
  </si>
  <si>
    <t>Ana Rojas</t>
  </si>
  <si>
    <t>Rosario Perez</t>
  </si>
  <si>
    <t xml:space="preserve">Juan Ruiz </t>
  </si>
  <si>
    <t>Lola Ramirez</t>
  </si>
  <si>
    <t>Rafael Roa</t>
  </si>
  <si>
    <t>Promedio &gt; 4.8 beca completa</t>
  </si>
  <si>
    <t>Promedio &gt; 4.6 3/4 de beca</t>
  </si>
  <si>
    <t>Promedio &gt; 4.2 media beca</t>
  </si>
  <si>
    <t>Promedio &gt; 4.0 cuarto de beca</t>
  </si>
  <si>
    <t>Resto Nanai</t>
  </si>
  <si>
    <t>Equipo</t>
  </si>
  <si>
    <t>goles</t>
  </si>
  <si>
    <t>puntos</t>
  </si>
  <si>
    <t>Barcelona</t>
  </si>
  <si>
    <t>Real Madrid</t>
  </si>
  <si>
    <t>Equipo que gana 3 puntos</t>
  </si>
  <si>
    <t>Empate 1 punto a cada equipo</t>
  </si>
  <si>
    <t>Pierde 0 punto</t>
  </si>
  <si>
    <t>CODIGO</t>
  </si>
  <si>
    <t>NOMBRE</t>
  </si>
  <si>
    <t>CANTIDAD</t>
  </si>
  <si>
    <t>Tornillo</t>
  </si>
  <si>
    <t>Tuerca</t>
  </si>
  <si>
    <t>Martillo</t>
  </si>
  <si>
    <t>pinzas</t>
  </si>
  <si>
    <t>Alambre</t>
  </si>
  <si>
    <t>Tomacorriente</t>
  </si>
  <si>
    <t>Clavo</t>
  </si>
  <si>
    <t>Serrucho</t>
  </si>
  <si>
    <t>Codigo</t>
  </si>
  <si>
    <t>Nombre</t>
  </si>
  <si>
    <t>Cantidad</t>
  </si>
  <si>
    <t>PROGRAMA</t>
  </si>
  <si>
    <t>SEMESTRE</t>
  </si>
  <si>
    <t>DIRECCION</t>
  </si>
  <si>
    <t>TELEFONO</t>
  </si>
  <si>
    <t>Alba del Toro</t>
  </si>
  <si>
    <t>Contaduría</t>
  </si>
  <si>
    <t>II</t>
  </si>
  <si>
    <t>Calle 14 No 15-15</t>
  </si>
  <si>
    <t>Sabrina Suarez</t>
  </si>
  <si>
    <t xml:space="preserve">Enfermeria </t>
  </si>
  <si>
    <t>IV</t>
  </si>
  <si>
    <t>Av libertador 10-4</t>
  </si>
  <si>
    <t>Manuel Marulanda</t>
  </si>
  <si>
    <t>Sistemas</t>
  </si>
  <si>
    <t>III</t>
  </si>
  <si>
    <t>La lucha casa 10</t>
  </si>
  <si>
    <t>Materia</t>
  </si>
  <si>
    <t>Programa</t>
  </si>
  <si>
    <t>Creditos</t>
  </si>
  <si>
    <t>Dia</t>
  </si>
  <si>
    <t>Hora</t>
  </si>
  <si>
    <t>Presupuesto</t>
  </si>
  <si>
    <t>Martes y jueves</t>
  </si>
  <si>
    <t>Excel</t>
  </si>
  <si>
    <t>lunes</t>
  </si>
  <si>
    <t>Economia empres</t>
  </si>
  <si>
    <t>miercoles</t>
  </si>
  <si>
    <t>Contabilidad</t>
  </si>
  <si>
    <t>Viernes</t>
  </si>
  <si>
    <t>Panaderia</t>
  </si>
  <si>
    <t>Gastronomía</t>
  </si>
  <si>
    <t>Jueves</t>
  </si>
  <si>
    <t>CORPORACION BOLIVARIANA - MATRICULA ACADEMICA</t>
  </si>
  <si>
    <t>COD MAT</t>
  </si>
  <si>
    <t>NOMBRE MATERIA</t>
  </si>
  <si>
    <t>CREDITOS</t>
  </si>
  <si>
    <t>HORARIO</t>
  </si>
  <si>
    <t>Firma del alumno</t>
  </si>
  <si>
    <t>Registro y control</t>
  </si>
  <si>
    <t>direccion admitiva.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</si>
</sst>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/>
    <xf numFmtId="20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70" zoomScaleNormal="170" workbookViewId="0">
      <selection activeCell="D2" sqref="D2"/>
    </sheetView>
  </sheetViews>
  <sheetFormatPr baseColWidth="10" defaultRowHeight="15" x14ac:dyDescent="0.25"/>
  <cols>
    <col min="1" max="1" width="13.7109375" customWidth="1"/>
    <col min="2" max="2" width="11.42578125" style="2"/>
    <col min="4" max="4" width="20.28515625" customWidth="1"/>
  </cols>
  <sheetData>
    <row r="1" spans="1:6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6" x14ac:dyDescent="0.25">
      <c r="A2" t="s">
        <v>4</v>
      </c>
      <c r="B2" s="2">
        <v>4</v>
      </c>
      <c r="C2" s="3">
        <v>650000</v>
      </c>
      <c r="D2" t="str">
        <f>IF(B2&gt;4.8,C2,IF(B2&gt;4.6,C2*3/4,IF(B2&gt;4.2,C2/2,IF(B2&gt;4,C2/4,"Nanai"))))</f>
        <v>Nanai</v>
      </c>
      <c r="F2" t="s">
        <v>9</v>
      </c>
    </row>
    <row r="3" spans="1:6" x14ac:dyDescent="0.25">
      <c r="A3" t="s">
        <v>5</v>
      </c>
      <c r="B3" s="2">
        <v>4.5999999999999996</v>
      </c>
      <c r="C3" s="3">
        <v>700000</v>
      </c>
      <c r="D3">
        <f t="shared" ref="D3:D6" si="0">IF(B3&gt;4.8,C3,IF(B3&gt;4.6,C3*3/4,IF(B3&gt;4.2,C3/2,IF(B3&gt;4,C3/4,"Nanai"))))</f>
        <v>350000</v>
      </c>
      <c r="F3" t="s">
        <v>10</v>
      </c>
    </row>
    <row r="4" spans="1:6" x14ac:dyDescent="0.25">
      <c r="A4" t="s">
        <v>6</v>
      </c>
      <c r="B4" s="2">
        <v>4.9000000000000004</v>
      </c>
      <c r="C4" s="3">
        <v>680000</v>
      </c>
      <c r="D4">
        <f t="shared" si="0"/>
        <v>680000</v>
      </c>
      <c r="F4" t="s">
        <v>11</v>
      </c>
    </row>
    <row r="5" spans="1:6" x14ac:dyDescent="0.25">
      <c r="A5" t="s">
        <v>7</v>
      </c>
      <c r="B5" s="2">
        <v>3.8</v>
      </c>
      <c r="C5" s="3">
        <v>750000</v>
      </c>
      <c r="D5" t="str">
        <f t="shared" si="0"/>
        <v>Nanai</v>
      </c>
      <c r="F5" t="s">
        <v>12</v>
      </c>
    </row>
    <row r="6" spans="1:6" x14ac:dyDescent="0.25">
      <c r="A6" t="s">
        <v>8</v>
      </c>
      <c r="B6" s="2">
        <v>4.2</v>
      </c>
      <c r="C6" s="3">
        <v>600000</v>
      </c>
      <c r="D6">
        <f t="shared" si="0"/>
        <v>150000</v>
      </c>
      <c r="F6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80" zoomScaleNormal="180" workbookViewId="0">
      <selection activeCell="C2" sqref="C2:C3"/>
    </sheetView>
  </sheetViews>
  <sheetFormatPr baseColWidth="10" defaultRowHeight="15" x14ac:dyDescent="0.25"/>
  <cols>
    <col min="1" max="1" width="14.28515625" customWidth="1"/>
  </cols>
  <sheetData>
    <row r="1" spans="1:5" x14ac:dyDescent="0.25">
      <c r="A1" s="1" t="s">
        <v>14</v>
      </c>
      <c r="B1" s="1" t="s">
        <v>15</v>
      </c>
      <c r="C1" s="1" t="s">
        <v>16</v>
      </c>
    </row>
    <row r="2" spans="1:5" x14ac:dyDescent="0.25">
      <c r="A2" t="s">
        <v>17</v>
      </c>
      <c r="B2">
        <v>3</v>
      </c>
      <c r="E2" t="s">
        <v>19</v>
      </c>
    </row>
    <row r="3" spans="1:5" x14ac:dyDescent="0.25">
      <c r="A3" t="s">
        <v>18</v>
      </c>
      <c r="B3">
        <v>5</v>
      </c>
      <c r="E3" t="s">
        <v>20</v>
      </c>
    </row>
    <row r="4" spans="1:5" x14ac:dyDescent="0.25">
      <c r="E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zoomScaleNormal="100" workbookViewId="0">
      <selection activeCell="B3" sqref="B3:D11"/>
    </sheetView>
  </sheetViews>
  <sheetFormatPr baseColWidth="10" defaultRowHeight="15" x14ac:dyDescent="0.25"/>
  <cols>
    <col min="3" max="3" width="19" customWidth="1"/>
    <col min="4" max="4" width="11.42578125" style="1"/>
  </cols>
  <sheetData>
    <row r="2" spans="2:7" x14ac:dyDescent="0.25">
      <c r="B2" s="1">
        <v>1</v>
      </c>
      <c r="C2" s="1">
        <v>2</v>
      </c>
      <c r="D2" s="1">
        <v>3</v>
      </c>
    </row>
    <row r="3" spans="2:7" x14ac:dyDescent="0.25">
      <c r="B3" t="s">
        <v>22</v>
      </c>
      <c r="C3" t="s">
        <v>23</v>
      </c>
      <c r="D3" s="1" t="s">
        <v>24</v>
      </c>
      <c r="F3" t="s">
        <v>33</v>
      </c>
      <c r="G3">
        <v>301</v>
      </c>
    </row>
    <row r="4" spans="2:7" x14ac:dyDescent="0.25">
      <c r="B4">
        <v>101</v>
      </c>
      <c r="C4" t="s">
        <v>25</v>
      </c>
      <c r="D4" s="1">
        <v>10</v>
      </c>
      <c r="F4" t="s">
        <v>34</v>
      </c>
      <c r="G4" t="str">
        <f>VLOOKUP(G3,B3:D11,2,FALSE)</f>
        <v>Martillo</v>
      </c>
    </row>
    <row r="5" spans="2:7" x14ac:dyDescent="0.25">
      <c r="B5">
        <v>202</v>
      </c>
      <c r="C5" t="s">
        <v>26</v>
      </c>
      <c r="D5" s="1">
        <v>50</v>
      </c>
      <c r="F5" t="s">
        <v>35</v>
      </c>
      <c r="G5">
        <f>VLOOKUP(G3,B3:D11,3,FALSE)</f>
        <v>35</v>
      </c>
    </row>
    <row r="6" spans="2:7" x14ac:dyDescent="0.25">
      <c r="B6">
        <v>301</v>
      </c>
      <c r="C6" t="s">
        <v>27</v>
      </c>
      <c r="D6" s="1">
        <v>35</v>
      </c>
    </row>
    <row r="7" spans="2:7" x14ac:dyDescent="0.25">
      <c r="B7">
        <v>405</v>
      </c>
      <c r="C7" t="s">
        <v>28</v>
      </c>
      <c r="D7" s="1">
        <v>23</v>
      </c>
    </row>
    <row r="8" spans="2:7" x14ac:dyDescent="0.25">
      <c r="B8">
        <v>303</v>
      </c>
      <c r="C8" t="s">
        <v>29</v>
      </c>
      <c r="D8" s="1">
        <v>95</v>
      </c>
    </row>
    <row r="9" spans="2:7" x14ac:dyDescent="0.25">
      <c r="B9">
        <v>125</v>
      </c>
      <c r="C9" t="s">
        <v>30</v>
      </c>
      <c r="D9" s="1">
        <v>42</v>
      </c>
    </row>
    <row r="10" spans="2:7" x14ac:dyDescent="0.25">
      <c r="B10">
        <v>208</v>
      </c>
      <c r="C10" t="s">
        <v>31</v>
      </c>
      <c r="D10" s="1">
        <v>125</v>
      </c>
    </row>
    <row r="11" spans="2:7" x14ac:dyDescent="0.25">
      <c r="B11">
        <v>805</v>
      </c>
      <c r="C11" t="s">
        <v>32</v>
      </c>
      <c r="D11" s="1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zoomScale="170" zoomScaleNormal="170" workbookViewId="0">
      <selection activeCell="A14" sqref="A14:F19"/>
    </sheetView>
  </sheetViews>
  <sheetFormatPr baseColWidth="10" defaultRowHeight="15" x14ac:dyDescent="0.25"/>
  <cols>
    <col min="2" max="2" width="18" customWidth="1"/>
    <col min="4" max="4" width="11.42578125" style="1"/>
    <col min="5" max="5" width="16.42578125" customWidth="1"/>
  </cols>
  <sheetData>
    <row r="2" spans="1:6" x14ac:dyDescent="0.25">
      <c r="A2" t="s">
        <v>22</v>
      </c>
      <c r="B2">
        <v>405</v>
      </c>
    </row>
    <row r="3" spans="1:6" x14ac:dyDescent="0.25">
      <c r="A3" t="s">
        <v>23</v>
      </c>
      <c r="B3" t="str">
        <f>VLOOKUP(B2,INVENTARIO,2,FALSE)</f>
        <v>pinzas</v>
      </c>
    </row>
    <row r="4" spans="1:6" x14ac:dyDescent="0.25">
      <c r="A4" t="s">
        <v>24</v>
      </c>
      <c r="B4">
        <f>VLOOKUP(B2,INVENTARIO,3,FALSE)</f>
        <v>23</v>
      </c>
    </row>
    <row r="6" spans="1:6" x14ac:dyDescent="0.25">
      <c r="A6" t="s">
        <v>22</v>
      </c>
      <c r="B6" t="s">
        <v>23</v>
      </c>
      <c r="C6" t="s">
        <v>36</v>
      </c>
      <c r="D6" s="1" t="s">
        <v>37</v>
      </c>
      <c r="E6" t="s">
        <v>38</v>
      </c>
      <c r="F6" t="s">
        <v>39</v>
      </c>
    </row>
    <row r="7" spans="1:6" x14ac:dyDescent="0.25">
      <c r="A7">
        <v>1082200</v>
      </c>
      <c r="B7" t="s">
        <v>40</v>
      </c>
      <c r="C7" t="s">
        <v>41</v>
      </c>
      <c r="D7" s="1" t="s">
        <v>42</v>
      </c>
      <c r="E7" t="s">
        <v>43</v>
      </c>
      <c r="F7">
        <v>301258257</v>
      </c>
    </row>
    <row r="8" spans="1:6" x14ac:dyDescent="0.25">
      <c r="A8">
        <v>1082300</v>
      </c>
      <c r="B8" t="s">
        <v>44</v>
      </c>
      <c r="C8" t="s">
        <v>45</v>
      </c>
      <c r="D8" s="1" t="s">
        <v>46</v>
      </c>
      <c r="E8" t="s">
        <v>47</v>
      </c>
      <c r="F8">
        <v>310258741</v>
      </c>
    </row>
    <row r="9" spans="1:6" x14ac:dyDescent="0.25">
      <c r="A9">
        <v>1082400</v>
      </c>
      <c r="B9" t="s">
        <v>48</v>
      </c>
      <c r="C9" t="s">
        <v>49</v>
      </c>
      <c r="D9" s="1" t="s">
        <v>50</v>
      </c>
      <c r="E9" t="s">
        <v>51</v>
      </c>
      <c r="F9">
        <v>315254256</v>
      </c>
    </row>
    <row r="14" spans="1:6" x14ac:dyDescent="0.25">
      <c r="A14" t="s">
        <v>33</v>
      </c>
      <c r="B14" t="s">
        <v>52</v>
      </c>
      <c r="C14" t="s">
        <v>53</v>
      </c>
      <c r="D14" s="1" t="s">
        <v>54</v>
      </c>
      <c r="E14" t="s">
        <v>55</v>
      </c>
      <c r="F14" t="s">
        <v>56</v>
      </c>
    </row>
    <row r="15" spans="1:6" x14ac:dyDescent="0.25">
      <c r="A15">
        <v>102585</v>
      </c>
      <c r="B15" t="s">
        <v>57</v>
      </c>
      <c r="C15" t="s">
        <v>41</v>
      </c>
      <c r="D15" s="1">
        <v>4</v>
      </c>
      <c r="E15" t="s">
        <v>58</v>
      </c>
      <c r="F15" s="4">
        <v>0.3125</v>
      </c>
    </row>
    <row r="16" spans="1:6" x14ac:dyDescent="0.25">
      <c r="A16">
        <v>102586</v>
      </c>
      <c r="B16" t="s">
        <v>59</v>
      </c>
      <c r="C16" t="s">
        <v>41</v>
      </c>
      <c r="D16" s="1">
        <v>4</v>
      </c>
      <c r="E16" t="s">
        <v>60</v>
      </c>
      <c r="F16" s="4">
        <v>0.77083333333333337</v>
      </c>
    </row>
    <row r="17" spans="1:6" x14ac:dyDescent="0.25">
      <c r="A17">
        <v>102587</v>
      </c>
      <c r="B17" t="s">
        <v>61</v>
      </c>
      <c r="C17" t="s">
        <v>41</v>
      </c>
      <c r="D17" s="1">
        <v>2</v>
      </c>
      <c r="E17" t="s">
        <v>62</v>
      </c>
      <c r="F17" s="4">
        <v>0.77083333333333337</v>
      </c>
    </row>
    <row r="18" spans="1:6" x14ac:dyDescent="0.25">
      <c r="A18">
        <v>102588</v>
      </c>
      <c r="B18" t="s">
        <v>63</v>
      </c>
      <c r="C18" t="s">
        <v>41</v>
      </c>
      <c r="D18" s="1">
        <v>4</v>
      </c>
      <c r="E18" t="s">
        <v>64</v>
      </c>
      <c r="F18" s="4">
        <v>0.77083333333333337</v>
      </c>
    </row>
    <row r="19" spans="1:6" x14ac:dyDescent="0.25">
      <c r="A19">
        <v>103041</v>
      </c>
      <c r="B19" t="s">
        <v>65</v>
      </c>
      <c r="C19" t="s">
        <v>66</v>
      </c>
      <c r="D19" s="1">
        <v>4</v>
      </c>
      <c r="E19" t="s">
        <v>67</v>
      </c>
      <c r="F19" s="4">
        <v>0.77083333333333337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8" sqref="F8:H8"/>
    </sheetView>
  </sheetViews>
  <sheetFormatPr baseColWidth="10" defaultRowHeight="15" x14ac:dyDescent="0.25"/>
  <sheetData>
    <row r="1" spans="1:8" x14ac:dyDescent="0.25">
      <c r="A1" s="6" t="s">
        <v>68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22</v>
      </c>
      <c r="B2" s="7">
        <v>1082200</v>
      </c>
      <c r="C2" s="7" t="s">
        <v>23</v>
      </c>
      <c r="D2" s="6" t="str">
        <f>VLOOKUP(B2,alumnos,2,FALSE)</f>
        <v>Alba del Toro</v>
      </c>
      <c r="E2" s="6"/>
      <c r="F2" s="6"/>
      <c r="G2" s="6"/>
      <c r="H2" s="6"/>
    </row>
    <row r="3" spans="1:8" x14ac:dyDescent="0.25">
      <c r="A3" s="7" t="s">
        <v>36</v>
      </c>
      <c r="B3" s="6" t="str">
        <f>VLOOKUP(B2,alumnos,3,FALSE)</f>
        <v>Contaduría</v>
      </c>
      <c r="C3" s="6"/>
      <c r="D3" s="7" t="s">
        <v>37</v>
      </c>
      <c r="E3" s="7" t="str">
        <f>VLOOKUP(B2,alumnos,4,FALSE)</f>
        <v>II</v>
      </c>
      <c r="F3" s="7" t="s">
        <v>39</v>
      </c>
      <c r="G3" s="6">
        <f>VLOOKUP(B2,alumnos,6,FALSE)</f>
        <v>301258257</v>
      </c>
      <c r="H3" s="6"/>
    </row>
    <row r="4" spans="1:8" ht="6" customHeight="1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7" t="s">
        <v>69</v>
      </c>
      <c r="B5" s="6" t="s">
        <v>70</v>
      </c>
      <c r="C5" s="6"/>
      <c r="D5" s="6"/>
      <c r="E5" s="7" t="s">
        <v>71</v>
      </c>
      <c r="F5" s="6" t="s">
        <v>72</v>
      </c>
      <c r="G5" s="6"/>
      <c r="H5" s="6"/>
    </row>
    <row r="6" spans="1:8" x14ac:dyDescent="0.25">
      <c r="A6" s="8"/>
      <c r="B6" s="9"/>
      <c r="C6" s="9"/>
      <c r="D6" s="9"/>
      <c r="E6" s="8"/>
      <c r="F6" s="9"/>
      <c r="G6" s="9"/>
      <c r="H6" s="9"/>
    </row>
    <row r="7" spans="1:8" x14ac:dyDescent="0.25">
      <c r="A7" s="7"/>
      <c r="B7" s="6"/>
      <c r="C7" s="6"/>
      <c r="D7" s="6"/>
      <c r="E7" s="7"/>
      <c r="F7" s="6"/>
      <c r="G7" s="6"/>
      <c r="H7" s="6"/>
    </row>
    <row r="8" spans="1:8" x14ac:dyDescent="0.25">
      <c r="A8" s="8"/>
      <c r="B8" s="9"/>
      <c r="C8" s="9"/>
      <c r="D8" s="9"/>
      <c r="E8" s="8"/>
      <c r="F8" s="9"/>
      <c r="G8" s="9"/>
      <c r="H8" s="9"/>
    </row>
    <row r="9" spans="1:8" x14ac:dyDescent="0.25">
      <c r="A9" s="7"/>
      <c r="B9" s="6"/>
      <c r="C9" s="6"/>
      <c r="D9" s="6"/>
      <c r="E9" s="7"/>
      <c r="F9" s="6"/>
      <c r="G9" s="6"/>
      <c r="H9" s="6"/>
    </row>
    <row r="10" spans="1:8" x14ac:dyDescent="0.25">
      <c r="A10" s="8"/>
      <c r="B10" s="9"/>
      <c r="C10" s="9"/>
      <c r="D10" s="9"/>
      <c r="E10" s="8"/>
      <c r="F10" s="9"/>
      <c r="G10" s="9"/>
      <c r="H10" s="9"/>
    </row>
    <row r="11" spans="1:8" x14ac:dyDescent="0.25">
      <c r="A11" s="6" t="s">
        <v>73</v>
      </c>
      <c r="B11" s="6"/>
      <c r="C11" s="6"/>
      <c r="D11" s="6" t="s">
        <v>74</v>
      </c>
      <c r="E11" s="6"/>
      <c r="F11" s="6"/>
      <c r="G11" s="6" t="s">
        <v>75</v>
      </c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</sheetData>
  <mergeCells count="19">
    <mergeCell ref="B9:D9"/>
    <mergeCell ref="F9:H9"/>
    <mergeCell ref="B10:D10"/>
    <mergeCell ref="F10:H10"/>
    <mergeCell ref="A11:C13"/>
    <mergeCell ref="D11:F13"/>
    <mergeCell ref="G11:H13"/>
    <mergeCell ref="B6:D6"/>
    <mergeCell ref="B7:D7"/>
    <mergeCell ref="B8:D8"/>
    <mergeCell ref="F6:H6"/>
    <mergeCell ref="F7:H7"/>
    <mergeCell ref="F8:H8"/>
    <mergeCell ref="A1:H1"/>
    <mergeCell ref="D2:H2"/>
    <mergeCell ref="B3:C3"/>
    <mergeCell ref="G3:H3"/>
    <mergeCell ref="B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Hoja1</vt:lpstr>
      <vt:lpstr>Hoja2</vt:lpstr>
      <vt:lpstr>Hoja3</vt:lpstr>
      <vt:lpstr>Hoja4</vt:lpstr>
      <vt:lpstr>Hoja5</vt:lpstr>
      <vt:lpstr>alumnos</vt:lpstr>
      <vt:lpstr>INVENTARIO</vt:lpstr>
      <vt:lpstr>materias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PC-22</dc:creator>
  <cp:lastModifiedBy>PC-22</cp:lastModifiedBy>
  <dcterms:created xsi:type="dcterms:W3CDTF">2016-09-20T23:28:26Z</dcterms:created>
  <dcterms:modified xsi:type="dcterms:W3CDTF">2016-09-21T02:34:40Z</dcterms:modified>
</cp:coreProperties>
</file>