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t\Dropbox\CBN\Clases virtuales\Gerencia financiera\"/>
    </mc:Choice>
  </mc:AlternateContent>
  <bookViews>
    <workbookView xWindow="0" yWindow="0" windowWidth="23040" windowHeight="7872" tabRatio="800" activeTab="8"/>
  </bookViews>
  <sheets>
    <sheet name="Tema1" sheetId="22" r:id="rId1"/>
    <sheet name="Tema 2" sheetId="23" r:id="rId2"/>
    <sheet name="Tema 3" sheetId="24" r:id="rId3"/>
    <sheet name="Tema 4" sheetId="25" r:id="rId4"/>
    <sheet name="tema 5" sheetId="26" r:id="rId5"/>
    <sheet name="tema 6" sheetId="27" r:id="rId6"/>
    <sheet name="tema 7" sheetId="28" r:id="rId7"/>
    <sheet name="tema 8" sheetId="29" r:id="rId8"/>
    <sheet name="tema 9" sheetId="30" r:id="rId9"/>
  </sheets>
  <definedNames>
    <definedName name="_xlnm.Print_Area" localSheetId="1">'Tema 2'!$A$1:$D$44</definedName>
    <definedName name="_xlnm.Print_Area" localSheetId="2">'Tema 3'!$A$1:$D$44</definedName>
    <definedName name="_xlnm.Print_Area" localSheetId="3">'Tema 4'!$A$1:$D$44</definedName>
    <definedName name="_xlnm.Print_Area" localSheetId="4">'tema 5'!$A$1:$D$44</definedName>
    <definedName name="_xlnm.Print_Area" localSheetId="5">'tema 6'!$A$1:$D$44</definedName>
    <definedName name="_xlnm.Print_Area" localSheetId="6">'tema 7'!$A$1:$D$46</definedName>
    <definedName name="_xlnm.Print_Area" localSheetId="7">'tema 8'!$A$1:$D$46</definedName>
    <definedName name="_xlnm.Print_Area" localSheetId="8">'tema 9'!$A$1:$D$46</definedName>
    <definedName name="_xlnm.Print_Area" localSheetId="0">Tema1!$A$1:$D$44</definedName>
  </definedNames>
  <calcPr calcId="162913"/>
</workbook>
</file>

<file path=xl/calcChain.xml><?xml version="1.0" encoding="utf-8"?>
<calcChain xmlns="http://schemas.openxmlformats.org/spreadsheetml/2006/main">
  <c r="F53" i="30" l="1"/>
  <c r="F57" i="30" s="1"/>
  <c r="F59" i="30" s="1"/>
  <c r="D53" i="30"/>
  <c r="D57" i="30" s="1"/>
  <c r="D59" i="30" s="1"/>
  <c r="F51" i="30"/>
  <c r="E51" i="30"/>
  <c r="E53" i="30" s="1"/>
  <c r="E57" i="30" s="1"/>
  <c r="E59" i="30" s="1"/>
  <c r="D51" i="30"/>
  <c r="C51" i="30"/>
  <c r="C53" i="30" s="1"/>
  <c r="C57" i="30" s="1"/>
  <c r="C59" i="30" s="1"/>
  <c r="B51" i="30"/>
  <c r="B53" i="30" s="1"/>
  <c r="B57" i="30" s="1"/>
  <c r="B59" i="30" s="1"/>
  <c r="F38" i="30"/>
  <c r="E38" i="30"/>
  <c r="D38" i="30"/>
  <c r="C38" i="30"/>
  <c r="B38" i="30"/>
  <c r="F33" i="30"/>
  <c r="F39" i="30" s="1"/>
  <c r="E33" i="30"/>
  <c r="D33" i="30"/>
  <c r="D39" i="30" s="1"/>
  <c r="C33" i="30"/>
  <c r="C39" i="30" s="1"/>
  <c r="B33" i="30"/>
  <c r="F21" i="30"/>
  <c r="F23" i="30" s="1"/>
  <c r="E21" i="30"/>
  <c r="E23" i="30" s="1"/>
  <c r="D21" i="30"/>
  <c r="D23" i="30" s="1"/>
  <c r="C21" i="30"/>
  <c r="C23" i="30" s="1"/>
  <c r="B21" i="30"/>
  <c r="B23" i="30" s="1"/>
  <c r="F14" i="30"/>
  <c r="E14" i="30"/>
  <c r="D14" i="30"/>
  <c r="C14" i="30"/>
  <c r="B14" i="30"/>
  <c r="B39" i="30" l="1"/>
  <c r="E39" i="30"/>
  <c r="F24" i="30"/>
  <c r="B24" i="30"/>
  <c r="D24" i="30"/>
  <c r="E24" i="30"/>
  <c r="C24" i="30"/>
  <c r="C61" i="30"/>
  <c r="C43" i="30" s="1"/>
  <c r="C60" i="30"/>
  <c r="D60" i="30"/>
  <c r="D61" i="30" s="1"/>
  <c r="D43" i="30" s="1"/>
  <c r="D44" i="30" s="1"/>
  <c r="B60" i="30"/>
  <c r="B61" i="30" s="1"/>
  <c r="B43" i="30" s="1"/>
  <c r="B44" i="30" s="1"/>
  <c r="E61" i="30"/>
  <c r="E43" i="30" s="1"/>
  <c r="E44" i="30" s="1"/>
  <c r="E60" i="30"/>
  <c r="F60" i="30"/>
  <c r="F61" i="30" s="1"/>
  <c r="F43" i="30" s="1"/>
  <c r="F51" i="29"/>
  <c r="F53" i="29" s="1"/>
  <c r="F57" i="29" s="1"/>
  <c r="F59" i="29" s="1"/>
  <c r="E51" i="29"/>
  <c r="E53" i="29" s="1"/>
  <c r="E57" i="29" s="1"/>
  <c r="E59" i="29" s="1"/>
  <c r="D51" i="29"/>
  <c r="D53" i="29" s="1"/>
  <c r="D57" i="29" s="1"/>
  <c r="D59" i="29" s="1"/>
  <c r="C51" i="29"/>
  <c r="C53" i="29" s="1"/>
  <c r="C57" i="29" s="1"/>
  <c r="C59" i="29" s="1"/>
  <c r="B51" i="29"/>
  <c r="B53" i="29" s="1"/>
  <c r="B57" i="29" s="1"/>
  <c r="B59" i="29" s="1"/>
  <c r="F38" i="29"/>
  <c r="E38" i="29"/>
  <c r="D38" i="29"/>
  <c r="C38" i="29"/>
  <c r="B38" i="29"/>
  <c r="B39" i="29" s="1"/>
  <c r="F33" i="29"/>
  <c r="E33" i="29"/>
  <c r="E39" i="29" s="1"/>
  <c r="D33" i="29"/>
  <c r="C33" i="29"/>
  <c r="B33" i="29"/>
  <c r="F21" i="29"/>
  <c r="F23" i="29" s="1"/>
  <c r="E21" i="29"/>
  <c r="E23" i="29" s="1"/>
  <c r="D21" i="29"/>
  <c r="D23" i="29" s="1"/>
  <c r="C21" i="29"/>
  <c r="C23" i="29" s="1"/>
  <c r="B21" i="29"/>
  <c r="B23" i="29" s="1"/>
  <c r="F14" i="29"/>
  <c r="E14" i="29"/>
  <c r="D14" i="29"/>
  <c r="C14" i="29"/>
  <c r="C24" i="29" s="1"/>
  <c r="B14" i="29"/>
  <c r="C23" i="28"/>
  <c r="F21" i="28"/>
  <c r="F23" i="28" s="1"/>
  <c r="E21" i="28"/>
  <c r="E23" i="28" s="1"/>
  <c r="D21" i="28"/>
  <c r="D23" i="28" s="1"/>
  <c r="C21" i="28"/>
  <c r="B21" i="28"/>
  <c r="B23" i="28" s="1"/>
  <c r="E22" i="27"/>
  <c r="F20" i="27"/>
  <c r="F22" i="27" s="1"/>
  <c r="E20" i="27"/>
  <c r="D20" i="27"/>
  <c r="D22" i="27" s="1"/>
  <c r="C20" i="27"/>
  <c r="C22" i="27" s="1"/>
  <c r="B20" i="27"/>
  <c r="B22" i="27" s="1"/>
  <c r="F22" i="26"/>
  <c r="C22" i="26"/>
  <c r="B22" i="26"/>
  <c r="F20" i="26"/>
  <c r="E20" i="26"/>
  <c r="E22" i="26" s="1"/>
  <c r="D20" i="26"/>
  <c r="D22" i="26" s="1"/>
  <c r="C20" i="26"/>
  <c r="B20" i="26"/>
  <c r="E22" i="25"/>
  <c r="F20" i="25"/>
  <c r="F22" i="25" s="1"/>
  <c r="E20" i="25"/>
  <c r="D20" i="25"/>
  <c r="D22" i="25" s="1"/>
  <c r="C20" i="25"/>
  <c r="C22" i="25" s="1"/>
  <c r="B20" i="25"/>
  <c r="B22" i="25" s="1"/>
  <c r="E22" i="24"/>
  <c r="F20" i="24"/>
  <c r="F22" i="24" s="1"/>
  <c r="E20" i="24"/>
  <c r="D20" i="24"/>
  <c r="D22" i="24" s="1"/>
  <c r="C20" i="24"/>
  <c r="C22" i="24" s="1"/>
  <c r="B20" i="24"/>
  <c r="B22" i="24" s="1"/>
  <c r="F20" i="22"/>
  <c r="F22" i="22" s="1"/>
  <c r="E20" i="22"/>
  <c r="E22" i="22" s="1"/>
  <c r="D20" i="22"/>
  <c r="D22" i="22" s="1"/>
  <c r="C20" i="22"/>
  <c r="C22" i="22" s="1"/>
  <c r="B20" i="22"/>
  <c r="B22" i="22" s="1"/>
  <c r="C22" i="23"/>
  <c r="D22" i="23"/>
  <c r="E22" i="23"/>
  <c r="F22" i="23"/>
  <c r="B22" i="23"/>
  <c r="C20" i="23"/>
  <c r="D20" i="23"/>
  <c r="E20" i="23"/>
  <c r="F20" i="23"/>
  <c r="B20" i="23"/>
  <c r="F44" i="30" l="1"/>
  <c r="F45" i="30" s="1"/>
  <c r="F46" i="30" s="1"/>
  <c r="B45" i="30"/>
  <c r="B46" i="30" s="1"/>
  <c r="C44" i="30"/>
  <c r="C45" i="30" s="1"/>
  <c r="C46" i="30" s="1"/>
  <c r="E45" i="30"/>
  <c r="E46" i="30" s="1"/>
  <c r="D45" i="30"/>
  <c r="D46" i="30" s="1"/>
  <c r="D39" i="29"/>
  <c r="C39" i="29"/>
  <c r="F39" i="29"/>
  <c r="F24" i="29"/>
  <c r="B24" i="29"/>
  <c r="E24" i="29"/>
  <c r="D24" i="29"/>
  <c r="D60" i="29"/>
  <c r="D61" i="29" s="1"/>
  <c r="D43" i="29" s="1"/>
  <c r="E60" i="29"/>
  <c r="E61" i="29" s="1"/>
  <c r="E43" i="29" s="1"/>
  <c r="B60" i="29"/>
  <c r="B61" i="29" s="1"/>
  <c r="B43" i="29" s="1"/>
  <c r="F60" i="29"/>
  <c r="F61" i="29" s="1"/>
  <c r="F43" i="29" s="1"/>
  <c r="C60" i="29"/>
  <c r="C61" i="29" s="1"/>
  <c r="C43" i="29" s="1"/>
  <c r="F33" i="28"/>
  <c r="E33" i="28"/>
  <c r="D33" i="28"/>
  <c r="C33" i="28"/>
  <c r="B33" i="28"/>
  <c r="B44" i="29" l="1"/>
  <c r="B45" i="29" s="1"/>
  <c r="B46" i="29" s="1"/>
  <c r="D44" i="29"/>
  <c r="D45" i="29" s="1"/>
  <c r="D46" i="29" s="1"/>
  <c r="C44" i="29"/>
  <c r="C45" i="29" s="1"/>
  <c r="C46" i="29" s="1"/>
  <c r="F44" i="29"/>
  <c r="F45" i="29" s="1"/>
  <c r="F46" i="29" s="1"/>
  <c r="E44" i="29"/>
  <c r="E45" i="29" s="1"/>
  <c r="E46" i="29" s="1"/>
  <c r="F51" i="28"/>
  <c r="F53" i="28" s="1"/>
  <c r="F57" i="28" s="1"/>
  <c r="F59" i="28" s="1"/>
  <c r="E51" i="28"/>
  <c r="E53" i="28" s="1"/>
  <c r="E57" i="28" s="1"/>
  <c r="E59" i="28" s="1"/>
  <c r="D51" i="28"/>
  <c r="D53" i="28" s="1"/>
  <c r="D57" i="28" s="1"/>
  <c r="D59" i="28" s="1"/>
  <c r="C51" i="28"/>
  <c r="C53" i="28" s="1"/>
  <c r="C57" i="28" s="1"/>
  <c r="C59" i="28" s="1"/>
  <c r="B51" i="28"/>
  <c r="B53" i="28" s="1"/>
  <c r="B57" i="28" s="1"/>
  <c r="B59" i="28" s="1"/>
  <c r="F38" i="28"/>
  <c r="E38" i="28"/>
  <c r="D38" i="28"/>
  <c r="C38" i="28"/>
  <c r="B38" i="28"/>
  <c r="F39" i="28"/>
  <c r="B39" i="28"/>
  <c r="F14" i="28"/>
  <c r="E14" i="28"/>
  <c r="E24" i="28" s="1"/>
  <c r="D14" i="28"/>
  <c r="C14" i="28"/>
  <c r="B14" i="28"/>
  <c r="F49" i="27"/>
  <c r="F51" i="27" s="1"/>
  <c r="F55" i="27" s="1"/>
  <c r="F57" i="27" s="1"/>
  <c r="E49" i="27"/>
  <c r="E51" i="27" s="1"/>
  <c r="E55" i="27" s="1"/>
  <c r="E57" i="27" s="1"/>
  <c r="D49" i="27"/>
  <c r="D51" i="27" s="1"/>
  <c r="D55" i="27" s="1"/>
  <c r="D57" i="27" s="1"/>
  <c r="C49" i="27"/>
  <c r="C51" i="27" s="1"/>
  <c r="C55" i="27" s="1"/>
  <c r="C57" i="27" s="1"/>
  <c r="B49" i="27"/>
  <c r="B51" i="27" s="1"/>
  <c r="B55" i="27" s="1"/>
  <c r="B57" i="27" s="1"/>
  <c r="B37" i="27"/>
  <c r="F36" i="27"/>
  <c r="F37" i="27" s="1"/>
  <c r="E36" i="27"/>
  <c r="D36" i="27"/>
  <c r="C36" i="27"/>
  <c r="C37" i="27" s="1"/>
  <c r="B36" i="27"/>
  <c r="F31" i="27"/>
  <c r="E31" i="27"/>
  <c r="D31" i="27"/>
  <c r="D37" i="27" s="1"/>
  <c r="C31" i="27"/>
  <c r="B31" i="27"/>
  <c r="F13" i="27"/>
  <c r="E13" i="27"/>
  <c r="E23" i="27" s="1"/>
  <c r="D13" i="27"/>
  <c r="D23" i="27" s="1"/>
  <c r="C13" i="27"/>
  <c r="C23" i="27" s="1"/>
  <c r="B13" i="27"/>
  <c r="F49" i="26"/>
  <c r="F51" i="26" s="1"/>
  <c r="F55" i="26" s="1"/>
  <c r="F57" i="26" s="1"/>
  <c r="E49" i="26"/>
  <c r="E51" i="26" s="1"/>
  <c r="E55" i="26" s="1"/>
  <c r="E57" i="26" s="1"/>
  <c r="D49" i="26"/>
  <c r="D51" i="26" s="1"/>
  <c r="D55" i="26" s="1"/>
  <c r="D57" i="26" s="1"/>
  <c r="C49" i="26"/>
  <c r="C51" i="26" s="1"/>
  <c r="C55" i="26" s="1"/>
  <c r="C57" i="26" s="1"/>
  <c r="B49" i="26"/>
  <c r="B51" i="26" s="1"/>
  <c r="B55" i="26" s="1"/>
  <c r="B57" i="26" s="1"/>
  <c r="E37" i="26"/>
  <c r="F36" i="26"/>
  <c r="E36" i="26"/>
  <c r="D36" i="26"/>
  <c r="C36" i="26"/>
  <c r="B36" i="26"/>
  <c r="F31" i="26"/>
  <c r="E31" i="26"/>
  <c r="D31" i="26"/>
  <c r="D37" i="26" s="1"/>
  <c r="C31" i="26"/>
  <c r="B31" i="26"/>
  <c r="E23" i="26"/>
  <c r="F13" i="26"/>
  <c r="E13" i="26"/>
  <c r="D13" i="26"/>
  <c r="C13" i="26"/>
  <c r="C23" i="26" s="1"/>
  <c r="B13" i="26"/>
  <c r="B23" i="26" s="1"/>
  <c r="C24" i="28" l="1"/>
  <c r="D39" i="28"/>
  <c r="C39" i="28"/>
  <c r="E39" i="28"/>
  <c r="F24" i="28"/>
  <c r="B24" i="28"/>
  <c r="D24" i="28"/>
  <c r="C60" i="28"/>
  <c r="C61" i="28" s="1"/>
  <c r="C43" i="28" s="1"/>
  <c r="B60" i="28"/>
  <c r="B61" i="28" s="1"/>
  <c r="B43" i="28" s="1"/>
  <c r="B44" i="28" s="1"/>
  <c r="D60" i="28"/>
  <c r="D61" i="28" s="1"/>
  <c r="D43" i="28" s="1"/>
  <c r="F60" i="28"/>
  <c r="F61" i="28" s="1"/>
  <c r="F43" i="28" s="1"/>
  <c r="E60" i="28"/>
  <c r="E61" i="28" s="1"/>
  <c r="E43" i="28" s="1"/>
  <c r="E37" i="27"/>
  <c r="F23" i="27"/>
  <c r="B23" i="27"/>
  <c r="E58" i="27"/>
  <c r="E59" i="27"/>
  <c r="E41" i="27" s="1"/>
  <c r="B58" i="27"/>
  <c r="B59" i="27" s="1"/>
  <c r="B41" i="27" s="1"/>
  <c r="F58" i="27"/>
  <c r="F59" i="27" s="1"/>
  <c r="F41" i="27" s="1"/>
  <c r="C58" i="27"/>
  <c r="C59" i="27" s="1"/>
  <c r="C41" i="27" s="1"/>
  <c r="D58" i="27"/>
  <c r="D59" i="27" s="1"/>
  <c r="D41" i="27" s="1"/>
  <c r="F37" i="26"/>
  <c r="B37" i="26"/>
  <c r="C37" i="26"/>
  <c r="F23" i="26"/>
  <c r="D23" i="26"/>
  <c r="E58" i="26"/>
  <c r="E59" i="26" s="1"/>
  <c r="E41" i="26" s="1"/>
  <c r="B58" i="26"/>
  <c r="B59" i="26" s="1"/>
  <c r="B41" i="26" s="1"/>
  <c r="F58" i="26"/>
  <c r="F59" i="26" s="1"/>
  <c r="F41" i="26" s="1"/>
  <c r="C58" i="26"/>
  <c r="C59" i="26" s="1"/>
  <c r="C41" i="26" s="1"/>
  <c r="D58" i="26"/>
  <c r="D59" i="26" s="1"/>
  <c r="D41" i="26" s="1"/>
  <c r="D49" i="25"/>
  <c r="F49" i="25"/>
  <c r="F51" i="25" s="1"/>
  <c r="F55" i="25" s="1"/>
  <c r="F57" i="25" s="1"/>
  <c r="E49" i="25"/>
  <c r="E51" i="25" s="1"/>
  <c r="E55" i="25" s="1"/>
  <c r="E57" i="25" s="1"/>
  <c r="D51" i="25"/>
  <c r="D55" i="25" s="1"/>
  <c r="D57" i="25" s="1"/>
  <c r="C49" i="25"/>
  <c r="C51" i="25" s="1"/>
  <c r="C55" i="25" s="1"/>
  <c r="C57" i="25" s="1"/>
  <c r="B49" i="25"/>
  <c r="B51" i="25" s="1"/>
  <c r="B55" i="25" s="1"/>
  <c r="B57" i="25" s="1"/>
  <c r="F36" i="25"/>
  <c r="E36" i="25"/>
  <c r="D36" i="25"/>
  <c r="C36" i="25"/>
  <c r="B36" i="25"/>
  <c r="F31" i="25"/>
  <c r="F37" i="25" s="1"/>
  <c r="E31" i="25"/>
  <c r="D31" i="25"/>
  <c r="D37" i="25" s="1"/>
  <c r="C31" i="25"/>
  <c r="C37" i="25" s="1"/>
  <c r="B31" i="25"/>
  <c r="B37" i="25" s="1"/>
  <c r="F13" i="25"/>
  <c r="E13" i="25"/>
  <c r="E23" i="25" s="1"/>
  <c r="D13" i="25"/>
  <c r="C13" i="25"/>
  <c r="B13" i="25"/>
  <c r="B23" i="25" s="1"/>
  <c r="F49" i="24"/>
  <c r="C51" i="24"/>
  <c r="C55" i="24" s="1"/>
  <c r="C57" i="24" s="1"/>
  <c r="F51" i="24"/>
  <c r="F55" i="24" s="1"/>
  <c r="F57" i="24" s="1"/>
  <c r="E49" i="24"/>
  <c r="E51" i="24" s="1"/>
  <c r="E55" i="24" s="1"/>
  <c r="E57" i="24" s="1"/>
  <c r="D49" i="24"/>
  <c r="D51" i="24" s="1"/>
  <c r="D55" i="24" s="1"/>
  <c r="D57" i="24" s="1"/>
  <c r="C49" i="24"/>
  <c r="B49" i="24"/>
  <c r="B51" i="24" s="1"/>
  <c r="B55" i="24" s="1"/>
  <c r="B57" i="24" s="1"/>
  <c r="F36" i="24"/>
  <c r="E36" i="24"/>
  <c r="E37" i="24" s="1"/>
  <c r="D36" i="24"/>
  <c r="C36" i="24"/>
  <c r="B36" i="24"/>
  <c r="B37" i="24" s="1"/>
  <c r="F31" i="24"/>
  <c r="E31" i="24"/>
  <c r="D31" i="24"/>
  <c r="C31" i="24"/>
  <c r="B31" i="24"/>
  <c r="F13" i="24"/>
  <c r="E13" i="24"/>
  <c r="D13" i="24"/>
  <c r="D23" i="24" s="1"/>
  <c r="C13" i="24"/>
  <c r="C23" i="24" s="1"/>
  <c r="B13" i="24"/>
  <c r="F49" i="23"/>
  <c r="F51" i="23" s="1"/>
  <c r="F55" i="23" s="1"/>
  <c r="F57" i="23" s="1"/>
  <c r="E49" i="23"/>
  <c r="E51" i="23" s="1"/>
  <c r="E55" i="23" s="1"/>
  <c r="E57" i="23" s="1"/>
  <c r="D49" i="23"/>
  <c r="D51" i="23" s="1"/>
  <c r="D55" i="23" s="1"/>
  <c r="D57" i="23" s="1"/>
  <c r="C49" i="23"/>
  <c r="C51" i="23" s="1"/>
  <c r="C55" i="23" s="1"/>
  <c r="C57" i="23" s="1"/>
  <c r="B49" i="23"/>
  <c r="B51" i="23" s="1"/>
  <c r="B55" i="23" s="1"/>
  <c r="B57" i="23" s="1"/>
  <c r="F36" i="23"/>
  <c r="E36" i="23"/>
  <c r="D36" i="23"/>
  <c r="C36" i="23"/>
  <c r="B36" i="23"/>
  <c r="F31" i="23"/>
  <c r="E31" i="23"/>
  <c r="D31" i="23"/>
  <c r="C31" i="23"/>
  <c r="B31" i="23"/>
  <c r="B37" i="23" s="1"/>
  <c r="F13" i="23"/>
  <c r="E13" i="23"/>
  <c r="E23" i="23" s="1"/>
  <c r="D13" i="23"/>
  <c r="C13" i="23"/>
  <c r="B13" i="23"/>
  <c r="B23" i="23" s="1"/>
  <c r="D11" i="23"/>
  <c r="E51" i="22"/>
  <c r="E55" i="22" s="1"/>
  <c r="E57" i="22" s="1"/>
  <c r="F49" i="22"/>
  <c r="F51" i="22" s="1"/>
  <c r="F55" i="22" s="1"/>
  <c r="F57" i="22" s="1"/>
  <c r="E49" i="22"/>
  <c r="D49" i="22"/>
  <c r="D51" i="22" s="1"/>
  <c r="D55" i="22" s="1"/>
  <c r="D57" i="22" s="1"/>
  <c r="C49" i="22"/>
  <c r="C51" i="22" s="1"/>
  <c r="C55" i="22" s="1"/>
  <c r="C57" i="22" s="1"/>
  <c r="B49" i="22"/>
  <c r="B51" i="22" s="1"/>
  <c r="B55" i="22" s="1"/>
  <c r="B57" i="22" s="1"/>
  <c r="F36" i="22"/>
  <c r="E36" i="22"/>
  <c r="D36" i="22"/>
  <c r="D37" i="22" s="1"/>
  <c r="C36" i="22"/>
  <c r="B36" i="22"/>
  <c r="F31" i="22"/>
  <c r="F37" i="22" s="1"/>
  <c r="E31" i="22"/>
  <c r="E37" i="22" s="1"/>
  <c r="D31" i="22"/>
  <c r="C31" i="22"/>
  <c r="C37" i="22" s="1"/>
  <c r="B31" i="22"/>
  <c r="B37" i="22" s="1"/>
  <c r="F13" i="22"/>
  <c r="F23" i="22" s="1"/>
  <c r="E13" i="22"/>
  <c r="E23" i="22" s="1"/>
  <c r="D13" i="22"/>
  <c r="C13" i="22"/>
  <c r="B13" i="22"/>
  <c r="B23" i="22" s="1"/>
  <c r="D11" i="22"/>
  <c r="D23" i="25" l="1"/>
  <c r="C23" i="25"/>
  <c r="C37" i="24"/>
  <c r="E44" i="28"/>
  <c r="E45" i="28" s="1"/>
  <c r="E46" i="28" s="1"/>
  <c r="F44" i="28"/>
  <c r="F45" i="28" s="1"/>
  <c r="F46" i="28" s="1"/>
  <c r="D44" i="28"/>
  <c r="D45" i="28" s="1"/>
  <c r="D46" i="28" s="1"/>
  <c r="C44" i="28"/>
  <c r="C45" i="28" s="1"/>
  <c r="C46" i="28" s="1"/>
  <c r="B45" i="28"/>
  <c r="B46" i="28" s="1"/>
  <c r="B42" i="27"/>
  <c r="B43" i="27" s="1"/>
  <c r="B44" i="27" s="1"/>
  <c r="C42" i="27"/>
  <c r="C43" i="27" s="1"/>
  <c r="C44" i="27" s="1"/>
  <c r="E42" i="27"/>
  <c r="E43" i="27" s="1"/>
  <c r="E44" i="27" s="1"/>
  <c r="F42" i="27"/>
  <c r="F43" i="27" s="1"/>
  <c r="F44" i="27" s="1"/>
  <c r="D42" i="27"/>
  <c r="D43" i="27" s="1"/>
  <c r="D44" i="27" s="1"/>
  <c r="F42" i="26"/>
  <c r="F43" i="26" s="1"/>
  <c r="F44" i="26" s="1"/>
  <c r="D42" i="26"/>
  <c r="D43" i="26" s="1"/>
  <c r="D44" i="26" s="1"/>
  <c r="B42" i="26"/>
  <c r="B43" i="26" s="1"/>
  <c r="B44" i="26" s="1"/>
  <c r="E42" i="26"/>
  <c r="E43" i="26" s="1"/>
  <c r="E44" i="26" s="1"/>
  <c r="C42" i="26"/>
  <c r="C43" i="26" s="1"/>
  <c r="C44" i="26" s="1"/>
  <c r="E37" i="25"/>
  <c r="F23" i="25"/>
  <c r="D58" i="25"/>
  <c r="D59" i="25" s="1"/>
  <c r="D41" i="25" s="1"/>
  <c r="F58" i="25"/>
  <c r="F59" i="25" s="1"/>
  <c r="F41" i="25" s="1"/>
  <c r="E58" i="25"/>
  <c r="E59" i="25" s="1"/>
  <c r="E41" i="25" s="1"/>
  <c r="C58" i="25"/>
  <c r="C59" i="25" s="1"/>
  <c r="C41" i="25" s="1"/>
  <c r="B58" i="25"/>
  <c r="B59" i="25" s="1"/>
  <c r="B41" i="25" s="1"/>
  <c r="B42" i="25" s="1"/>
  <c r="D37" i="24"/>
  <c r="F37" i="24"/>
  <c r="B23" i="24"/>
  <c r="F23" i="24"/>
  <c r="E23" i="24"/>
  <c r="F58" i="24"/>
  <c r="F59" i="24" s="1"/>
  <c r="F41" i="24" s="1"/>
  <c r="D58" i="24"/>
  <c r="D59" i="24" s="1"/>
  <c r="D41" i="24" s="1"/>
  <c r="E58" i="24"/>
  <c r="E59" i="24"/>
  <c r="E41" i="24" s="1"/>
  <c r="B59" i="24"/>
  <c r="B41" i="24" s="1"/>
  <c r="B58" i="24"/>
  <c r="C58" i="24"/>
  <c r="C59" i="24" s="1"/>
  <c r="C41" i="24" s="1"/>
  <c r="F37" i="23"/>
  <c r="F23" i="23"/>
  <c r="D23" i="23"/>
  <c r="C37" i="23"/>
  <c r="E37" i="23"/>
  <c r="D37" i="23"/>
  <c r="C23" i="23"/>
  <c r="B58" i="23"/>
  <c r="B59" i="23" s="1"/>
  <c r="B41" i="23" s="1"/>
  <c r="F58" i="23"/>
  <c r="F59" i="23" s="1"/>
  <c r="F41" i="23" s="1"/>
  <c r="C58" i="23"/>
  <c r="C59" i="23" s="1"/>
  <c r="C41" i="23" s="1"/>
  <c r="E58" i="23"/>
  <c r="E59" i="23" s="1"/>
  <c r="E41" i="23" s="1"/>
  <c r="D58" i="23"/>
  <c r="D59" i="23" s="1"/>
  <c r="D41" i="23" s="1"/>
  <c r="D23" i="22"/>
  <c r="C23" i="22"/>
  <c r="B58" i="22"/>
  <c r="B59" i="22" s="1"/>
  <c r="B41" i="22" s="1"/>
  <c r="F58" i="22"/>
  <c r="F59" i="22" s="1"/>
  <c r="F41" i="22" s="1"/>
  <c r="C58" i="22"/>
  <c r="C59" i="22" s="1"/>
  <c r="C41" i="22" s="1"/>
  <c r="E58" i="22"/>
  <c r="E59" i="22"/>
  <c r="E41" i="22" s="1"/>
  <c r="D58" i="22"/>
  <c r="D59" i="22" s="1"/>
  <c r="D41" i="22" s="1"/>
  <c r="E42" i="25" l="1"/>
  <c r="E43" i="25" s="1"/>
  <c r="E44" i="25" s="1"/>
  <c r="F42" i="25"/>
  <c r="F43" i="25" s="1"/>
  <c r="F44" i="25" s="1"/>
  <c r="D42" i="25"/>
  <c r="D43" i="25" s="1"/>
  <c r="D44" i="25" s="1"/>
  <c r="C42" i="25"/>
  <c r="C43" i="25" s="1"/>
  <c r="C44" i="25" s="1"/>
  <c r="B43" i="25"/>
  <c r="B44" i="25" s="1"/>
  <c r="E42" i="24"/>
  <c r="E43" i="24" s="1"/>
  <c r="E44" i="24" s="1"/>
  <c r="D42" i="24"/>
  <c r="D43" i="24" s="1"/>
  <c r="D44" i="24" s="1"/>
  <c r="F42" i="24"/>
  <c r="F43" i="24" s="1"/>
  <c r="F44" i="24" s="1"/>
  <c r="C42" i="24"/>
  <c r="C43" i="24" s="1"/>
  <c r="C44" i="24" s="1"/>
  <c r="B42" i="24"/>
  <c r="B43" i="24" s="1"/>
  <c r="B44" i="24" s="1"/>
  <c r="D42" i="23"/>
  <c r="D43" i="23" s="1"/>
  <c r="D44" i="23" s="1"/>
  <c r="F42" i="23"/>
  <c r="F43" i="23" s="1"/>
  <c r="F44" i="23" s="1"/>
  <c r="B42" i="23"/>
  <c r="B43" i="23" s="1"/>
  <c r="B44" i="23" s="1"/>
  <c r="C42" i="23"/>
  <c r="C43" i="23" s="1"/>
  <c r="C44" i="23" s="1"/>
  <c r="E42" i="23"/>
  <c r="E43" i="23" s="1"/>
  <c r="E44" i="23" s="1"/>
  <c r="D42" i="22"/>
  <c r="D43" i="22" s="1"/>
  <c r="D44" i="22" s="1"/>
  <c r="F42" i="22"/>
  <c r="F43" i="22" s="1"/>
  <c r="F44" i="22" s="1"/>
  <c r="B42" i="22"/>
  <c r="B43" i="22" s="1"/>
  <c r="B44" i="22" s="1"/>
  <c r="C42" i="22"/>
  <c r="C43" i="22" s="1"/>
  <c r="C44" i="22" s="1"/>
  <c r="E42" i="22"/>
  <c r="E43" i="22" s="1"/>
  <c r="E44" i="22" s="1"/>
</calcChain>
</file>

<file path=xl/sharedStrings.xml><?xml version="1.0" encoding="utf-8"?>
<sst xmlns="http://schemas.openxmlformats.org/spreadsheetml/2006/main" count="528" uniqueCount="59">
  <si>
    <t>Gastos por intereses</t>
  </si>
  <si>
    <t>Ventas Netas o Producto de Ventas</t>
  </si>
  <si>
    <t>Ventas Brutas</t>
  </si>
  <si>
    <t>Total ventas netas</t>
  </si>
  <si>
    <t>Costo de Ventas</t>
  </si>
  <si>
    <t>Gastos de Operación</t>
  </si>
  <si>
    <t>Gastos de ventas</t>
  </si>
  <si>
    <t>Gastos de administración</t>
  </si>
  <si>
    <t>ACTIVO</t>
  </si>
  <si>
    <t xml:space="preserve"> </t>
  </si>
  <si>
    <t>Cuentas por cobrar</t>
  </si>
  <si>
    <t>Otras cuentas por cobrar</t>
  </si>
  <si>
    <t>Inventario de mercancías</t>
  </si>
  <si>
    <t>Total activo circulante</t>
  </si>
  <si>
    <t>Propiedades, planta y equipo (fijo)</t>
  </si>
  <si>
    <t>Vehículo</t>
  </si>
  <si>
    <t>- Descuentos y devoluciones en ventas</t>
  </si>
  <si>
    <t>= Utilidad bruta en ventas</t>
  </si>
  <si>
    <t>Utilidad en operación</t>
  </si>
  <si>
    <t>Utilidad antes de impuestos</t>
  </si>
  <si>
    <t>Provisión para impuestos</t>
  </si>
  <si>
    <t>Utilidad neta</t>
  </si>
  <si>
    <t>Balance general comparativo al 31 de diciembre</t>
  </si>
  <si>
    <t>Efectivo</t>
  </si>
  <si>
    <t>Gastos pagado por anticipado</t>
  </si>
  <si>
    <t>Terreno</t>
  </si>
  <si>
    <t>Edificio</t>
  </si>
  <si>
    <t>Maquinaria y equipos</t>
  </si>
  <si>
    <t>Mobiliario</t>
  </si>
  <si>
    <t xml:space="preserve">-Depreciación acumulada </t>
  </si>
  <si>
    <t>Total propiedades, planta y equipo, neto</t>
  </si>
  <si>
    <t>TOTAL ACTIVOS</t>
  </si>
  <si>
    <t>PASIVO Y PATRIMONIO</t>
  </si>
  <si>
    <t>PASIVO</t>
  </si>
  <si>
    <t>Cuentas por pagar, proveedores</t>
  </si>
  <si>
    <t>Impuestos por pagar</t>
  </si>
  <si>
    <t>Sueldos y salarios por pagar</t>
  </si>
  <si>
    <t>Total pasivo a corto plazo</t>
  </si>
  <si>
    <t>A corto plazo</t>
  </si>
  <si>
    <t>A largo plazo</t>
  </si>
  <si>
    <t>Préstamos bancarios</t>
  </si>
  <si>
    <t>Prestaciones sociales</t>
  </si>
  <si>
    <t>Cuentas por pagar, socios</t>
  </si>
  <si>
    <t>Total pasivo a largo plazo</t>
  </si>
  <si>
    <t>TOTAL PASIVOS</t>
  </si>
  <si>
    <t>PATRIMONIO</t>
  </si>
  <si>
    <t>Capital social</t>
  </si>
  <si>
    <t>Reservas de capital</t>
  </si>
  <si>
    <t>Utilidades del ejercicio</t>
  </si>
  <si>
    <t>TOTAL PATRIMONIO</t>
  </si>
  <si>
    <t>TOTAL PASIVO Y PATRIMONIO</t>
  </si>
  <si>
    <t>NUESTRA EMPRESA , S.A.</t>
  </si>
  <si>
    <t>Circulante o Corriente</t>
  </si>
  <si>
    <t>(En millones de Pesos)</t>
  </si>
  <si>
    <t>Cuentas</t>
  </si>
  <si>
    <t>Amortizaciones</t>
  </si>
  <si>
    <t>Inversiones de portafolio</t>
  </si>
  <si>
    <t>Otros pasivos a corto plazo</t>
  </si>
  <si>
    <t>Subtotal Propiedad de planta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</si>
</sst>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0"/>
      <name val="Arial"/>
    </font>
    <font>
      <b/>
      <sz val="11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37" fontId="3" fillId="0" borderId="0" xfId="0" applyNumberFormat="1" applyFont="1" applyBorder="1"/>
    <xf numFmtId="37" fontId="3" fillId="0" borderId="5" xfId="0" applyNumberFormat="1" applyFont="1" applyBorder="1"/>
    <xf numFmtId="0" fontId="3" fillId="2" borderId="0" xfId="0" applyFont="1" applyFill="1"/>
    <xf numFmtId="0" fontId="3" fillId="0" borderId="0" xfId="0" applyFont="1"/>
    <xf numFmtId="0" fontId="3" fillId="0" borderId="4" xfId="0" applyFont="1" applyBorder="1"/>
    <xf numFmtId="0" fontId="3" fillId="0" borderId="4" xfId="0" quotePrefix="1" applyFont="1" applyBorder="1"/>
    <xf numFmtId="0" fontId="3" fillId="0" borderId="0" xfId="0" applyFont="1" applyBorder="1"/>
    <xf numFmtId="0" fontId="1" fillId="0" borderId="4" xfId="0" applyFont="1" applyBorder="1"/>
    <xf numFmtId="0" fontId="3" fillId="2" borderId="0" xfId="0" applyFont="1" applyFill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3" fillId="2" borderId="0" xfId="0" applyNumberFormat="1" applyFont="1" applyFill="1"/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1" fillId="0" borderId="0" xfId="0" applyFont="1" applyBorder="1"/>
    <xf numFmtId="3" fontId="3" fillId="0" borderId="1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0" fontId="3" fillId="2" borderId="8" xfId="0" applyFont="1" applyFill="1" applyBorder="1"/>
    <xf numFmtId="0" fontId="3" fillId="2" borderId="12" xfId="0" applyFont="1" applyFill="1" applyBorder="1"/>
    <xf numFmtId="3" fontId="3" fillId="2" borderId="1" xfId="0" applyNumberFormat="1" applyFont="1" applyFill="1" applyBorder="1"/>
    <xf numFmtId="3" fontId="3" fillId="0" borderId="16" xfId="0" applyNumberFormat="1" applyFont="1" applyBorder="1"/>
    <xf numFmtId="3" fontId="3" fillId="0" borderId="8" xfId="0" applyNumberFormat="1" applyFont="1" applyBorder="1"/>
    <xf numFmtId="0" fontId="3" fillId="2" borderId="7" xfId="0" applyFont="1" applyFill="1" applyBorder="1"/>
    <xf numFmtId="0" fontId="3" fillId="2" borderId="9" xfId="0" applyFont="1" applyFill="1" applyBorder="1"/>
    <xf numFmtId="3" fontId="3" fillId="0" borderId="6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2" fontId="3" fillId="2" borderId="0" xfId="0" applyNumberFormat="1" applyFont="1" applyFill="1"/>
    <xf numFmtId="164" fontId="3" fillId="2" borderId="0" xfId="0" applyNumberFormat="1" applyFont="1" applyFill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3" fontId="3" fillId="2" borderId="4" xfId="0" applyNumberFormat="1" applyFont="1" applyFill="1" applyBorder="1"/>
    <xf numFmtId="165" fontId="3" fillId="2" borderId="0" xfId="1" applyNumberFormat="1" applyFont="1" applyFill="1"/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topLeftCell="A2"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8.33203125" style="6" bestFit="1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3">
        <v>2019</v>
      </c>
      <c r="C5" s="43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300</v>
      </c>
      <c r="C8" s="18">
        <v>300</v>
      </c>
      <c r="D8" s="19">
        <v>280</v>
      </c>
      <c r="E8" s="15">
        <v>270</v>
      </c>
      <c r="F8" s="15">
        <v>260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320</v>
      </c>
      <c r="D9" s="19">
        <v>400</v>
      </c>
      <c r="E9" s="15">
        <v>500</v>
      </c>
      <c r="F9" s="15">
        <v>700</v>
      </c>
      <c r="H9" s="18"/>
      <c r="I9" s="9"/>
    </row>
    <row r="10" spans="1:9" ht="15.9" customHeight="1" x14ac:dyDescent="0.25">
      <c r="A10" s="7" t="s">
        <v>11</v>
      </c>
      <c r="B10" s="18">
        <v>40</v>
      </c>
      <c r="C10" s="18">
        <v>50</v>
      </c>
      <c r="D10" s="19">
        <v>55</v>
      </c>
      <c r="E10" s="15">
        <v>45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600</v>
      </c>
      <c r="C11" s="18">
        <v>650</v>
      </c>
      <c r="D11" s="19">
        <f>200+160+350</f>
        <v>710</v>
      </c>
      <c r="E11" s="15">
        <v>750</v>
      </c>
      <c r="F11" s="15">
        <v>970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25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1150</v>
      </c>
      <c r="C13" s="18">
        <f>SUM(C8:C12)</f>
        <v>1345</v>
      </c>
      <c r="D13" s="24">
        <f>SUM(D8:D12)</f>
        <v>1460</v>
      </c>
      <c r="E13" s="24">
        <f t="shared" ref="E13:F13" si="0">SUM(E8:E12)</f>
        <v>1575</v>
      </c>
      <c r="F13" s="24">
        <f t="shared" si="0"/>
        <v>1975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600</v>
      </c>
      <c r="C17" s="18">
        <v>720</v>
      </c>
      <c r="D17" s="19">
        <v>900</v>
      </c>
      <c r="E17" s="15">
        <v>1200</v>
      </c>
      <c r="F17" s="15">
        <v>2000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140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100</v>
      </c>
    </row>
    <row r="20" spans="1:6" ht="15.9" customHeight="1" x14ac:dyDescent="0.25">
      <c r="A20" s="7" t="s">
        <v>58</v>
      </c>
      <c r="B20" s="18">
        <f>SUM(B15:B19)</f>
        <v>1180</v>
      </c>
      <c r="C20" s="18">
        <f t="shared" ref="C20:F20" si="1">SUM(C15:C19)</f>
        <v>1320</v>
      </c>
      <c r="D20" s="18">
        <f t="shared" si="1"/>
        <v>1545</v>
      </c>
      <c r="E20" s="18">
        <f t="shared" si="1"/>
        <v>1915</v>
      </c>
      <c r="F20" s="18">
        <f t="shared" si="1"/>
        <v>2920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940</v>
      </c>
      <c r="C22" s="25">
        <f t="shared" ref="C22:F22" si="2">C20+C21</f>
        <v>1020</v>
      </c>
      <c r="D22" s="25">
        <f t="shared" si="2"/>
        <v>1195</v>
      </c>
      <c r="E22" s="25">
        <f t="shared" si="2"/>
        <v>1465</v>
      </c>
      <c r="F22" s="25">
        <f t="shared" si="2"/>
        <v>2370</v>
      </c>
    </row>
    <row r="23" spans="1:6" ht="15.9" customHeight="1" thickBot="1" x14ac:dyDescent="0.3">
      <c r="A23" s="10" t="s">
        <v>31</v>
      </c>
      <c r="B23" s="22">
        <f>B13+B22</f>
        <v>2090</v>
      </c>
      <c r="C23" s="22">
        <f>C13+C22</f>
        <v>2365</v>
      </c>
      <c r="D23" s="23">
        <f>D13+D22</f>
        <v>2655</v>
      </c>
      <c r="E23" s="23">
        <f t="shared" ref="E23:F23" si="3">E13+E22</f>
        <v>3040</v>
      </c>
      <c r="F23" s="23">
        <f t="shared" si="3"/>
        <v>4345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100</v>
      </c>
      <c r="C27" s="18">
        <v>400</v>
      </c>
      <c r="D27" s="19">
        <v>305</v>
      </c>
      <c r="E27" s="15">
        <v>615</v>
      </c>
      <c r="F27" s="15">
        <v>700</v>
      </c>
    </row>
    <row r="28" spans="1:6" ht="15.9" customHeight="1" x14ac:dyDescent="0.25">
      <c r="A28" s="7" t="s">
        <v>40</v>
      </c>
      <c r="B28" s="18">
        <v>300</v>
      </c>
      <c r="C28" s="18">
        <v>450</v>
      </c>
      <c r="D28" s="19">
        <v>510</v>
      </c>
      <c r="E28" s="15">
        <v>650</v>
      </c>
      <c r="F28" s="15">
        <v>955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100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490</v>
      </c>
      <c r="C31" s="30">
        <f>SUM(C27:C30)</f>
        <v>988</v>
      </c>
      <c r="D31" s="30">
        <f>SUM(D27:D30)</f>
        <v>968</v>
      </c>
      <c r="E31" s="30">
        <f t="shared" ref="E31:F31" si="4">SUM(E27:E30)</f>
        <v>1370</v>
      </c>
      <c r="F31" s="30">
        <f t="shared" si="4"/>
        <v>1815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250</v>
      </c>
      <c r="C33" s="18">
        <v>200</v>
      </c>
      <c r="D33" s="19">
        <v>300</v>
      </c>
      <c r="E33" s="15">
        <v>250</v>
      </c>
      <c r="F33" s="15">
        <v>450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140</v>
      </c>
      <c r="E34" s="15">
        <v>150</v>
      </c>
      <c r="F34" s="15">
        <v>270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370</v>
      </c>
      <c r="C36" s="25">
        <f t="shared" ref="C36:F36" si="5">SUM(C33:C35)</f>
        <v>320</v>
      </c>
      <c r="D36" s="25">
        <f t="shared" si="5"/>
        <v>460</v>
      </c>
      <c r="E36" s="25">
        <f t="shared" si="5"/>
        <v>450</v>
      </c>
      <c r="F36" s="25">
        <f t="shared" si="5"/>
        <v>740</v>
      </c>
    </row>
    <row r="37" spans="1:6" ht="15.9" customHeight="1" thickBot="1" x14ac:dyDescent="0.3">
      <c r="A37" s="7" t="s">
        <v>44</v>
      </c>
      <c r="B37" s="22">
        <f>B31+B36</f>
        <v>860</v>
      </c>
      <c r="C37" s="22">
        <f>C31+C36</f>
        <v>1308</v>
      </c>
      <c r="D37" s="23">
        <f>D31+D36</f>
        <v>1428</v>
      </c>
      <c r="E37" s="23">
        <f t="shared" ref="E37:F37" si="6">E31+E36</f>
        <v>1820</v>
      </c>
      <c r="F37" s="23">
        <f t="shared" si="6"/>
        <v>2555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600</v>
      </c>
    </row>
    <row r="40" spans="1:6" ht="15.9" customHeight="1" x14ac:dyDescent="0.25">
      <c r="A40" s="7" t="s">
        <v>47</v>
      </c>
      <c r="B40" s="18">
        <v>80</v>
      </c>
      <c r="C40" s="18">
        <v>179</v>
      </c>
      <c r="D40" s="19">
        <v>230</v>
      </c>
      <c r="E40" s="5">
        <v>230</v>
      </c>
      <c r="F40" s="5">
        <v>250</v>
      </c>
    </row>
    <row r="41" spans="1:6" ht="15.9" customHeight="1" x14ac:dyDescent="0.25">
      <c r="A41" s="7" t="s">
        <v>48</v>
      </c>
      <c r="B41" s="20">
        <f>B59</f>
        <v>370</v>
      </c>
      <c r="C41" s="20">
        <f t="shared" ref="C41:F41" si="7">C59</f>
        <v>348</v>
      </c>
      <c r="D41" s="20">
        <f t="shared" si="7"/>
        <v>662</v>
      </c>
      <c r="E41" s="20">
        <f t="shared" si="7"/>
        <v>340</v>
      </c>
      <c r="F41" s="20">
        <f t="shared" si="7"/>
        <v>340</v>
      </c>
    </row>
    <row r="42" spans="1:6" ht="15.9" customHeight="1" x14ac:dyDescent="0.25">
      <c r="A42" s="7" t="s">
        <v>55</v>
      </c>
      <c r="B42" s="20">
        <f>B23-B37-SUM(B39:B41)</f>
        <v>380</v>
      </c>
      <c r="C42" s="20">
        <f t="shared" ref="C42:F42" si="8">C23-C37-SUM(C39:C41)</f>
        <v>130</v>
      </c>
      <c r="D42" s="20">
        <f t="shared" si="8"/>
        <v>-105</v>
      </c>
      <c r="E42" s="20">
        <f t="shared" si="8"/>
        <v>210</v>
      </c>
      <c r="F42" s="20">
        <f t="shared" si="8"/>
        <v>600</v>
      </c>
    </row>
    <row r="43" spans="1:6" ht="15.9" customHeight="1" x14ac:dyDescent="0.25">
      <c r="A43" s="7" t="s">
        <v>49</v>
      </c>
      <c r="B43" s="25">
        <f>SUM(B39:B42)</f>
        <v>1230</v>
      </c>
      <c r="C43" s="25">
        <f t="shared" ref="C43:F43" si="9">SUM(C39:C42)</f>
        <v>1057</v>
      </c>
      <c r="D43" s="25">
        <f t="shared" si="9"/>
        <v>1227</v>
      </c>
      <c r="E43" s="25">
        <f t="shared" si="9"/>
        <v>1220</v>
      </c>
      <c r="F43" s="25">
        <f t="shared" si="9"/>
        <v>1790</v>
      </c>
    </row>
    <row r="44" spans="1:6" ht="15.9" customHeight="1" thickBot="1" x14ac:dyDescent="0.3">
      <c r="A44" s="12" t="s">
        <v>50</v>
      </c>
      <c r="B44" s="22">
        <f>B37+B43</f>
        <v>2090</v>
      </c>
      <c r="C44" s="22">
        <f>C37+C43</f>
        <v>2365</v>
      </c>
      <c r="D44" s="23">
        <f>D37+D43</f>
        <v>2655</v>
      </c>
      <c r="E44" s="23">
        <f t="shared" ref="E44:F44" si="10">E37+E43</f>
        <v>3040</v>
      </c>
      <c r="F44" s="23">
        <f t="shared" si="10"/>
        <v>4345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3550</v>
      </c>
      <c r="C47" s="35">
        <v>4500</v>
      </c>
      <c r="D47" s="24">
        <v>5600</v>
      </c>
      <c r="E47" s="31">
        <v>6200</v>
      </c>
      <c r="F47" s="32">
        <v>7300</v>
      </c>
    </row>
    <row r="48" spans="1:6" x14ac:dyDescent="0.25">
      <c r="A48" s="8" t="s">
        <v>16</v>
      </c>
      <c r="B48" s="28">
        <v>150</v>
      </c>
      <c r="C48" s="20">
        <v>260</v>
      </c>
      <c r="D48" s="21">
        <v>300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3400</v>
      </c>
      <c r="C49" s="18">
        <f t="shared" ref="C49:F49" si="11">C47-C48</f>
        <v>4240</v>
      </c>
      <c r="D49" s="18">
        <f t="shared" si="11"/>
        <v>5300</v>
      </c>
      <c r="E49" s="18">
        <f t="shared" si="11"/>
        <v>6000</v>
      </c>
      <c r="F49" s="18">
        <f t="shared" si="11"/>
        <v>7120</v>
      </c>
    </row>
    <row r="50" spans="1:6" x14ac:dyDescent="0.25">
      <c r="A50" s="2" t="s">
        <v>4</v>
      </c>
      <c r="B50" s="38">
        <v>2000</v>
      </c>
      <c r="C50" s="25">
        <v>2400</v>
      </c>
      <c r="D50" s="26">
        <v>2650</v>
      </c>
      <c r="E50" s="39">
        <v>3500</v>
      </c>
      <c r="F50" s="40">
        <v>4200</v>
      </c>
    </row>
    <row r="51" spans="1:6" x14ac:dyDescent="0.25">
      <c r="A51" s="8" t="s">
        <v>17</v>
      </c>
      <c r="B51" s="18">
        <f>B49-B50</f>
        <v>1400</v>
      </c>
      <c r="C51" s="18">
        <f>C49-C50</f>
        <v>1840</v>
      </c>
      <c r="D51" s="24">
        <f>D49-D50</f>
        <v>2650</v>
      </c>
      <c r="E51" s="24">
        <f t="shared" ref="E51:F51" si="12">E49-E50</f>
        <v>2500</v>
      </c>
      <c r="F51" s="24">
        <f t="shared" si="12"/>
        <v>2920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250</v>
      </c>
      <c r="C53" s="35">
        <v>342</v>
      </c>
      <c r="D53" s="24">
        <v>428</v>
      </c>
      <c r="E53" s="31">
        <v>600</v>
      </c>
      <c r="F53" s="32">
        <v>700</v>
      </c>
    </row>
    <row r="54" spans="1:6" x14ac:dyDescent="0.25">
      <c r="A54" s="7" t="s">
        <v>7</v>
      </c>
      <c r="B54" s="28">
        <v>400</v>
      </c>
      <c r="C54" s="20">
        <v>720</v>
      </c>
      <c r="D54" s="21">
        <v>850</v>
      </c>
      <c r="E54" s="36">
        <v>900</v>
      </c>
      <c r="F54" s="37">
        <v>1000</v>
      </c>
    </row>
    <row r="55" spans="1:6" x14ac:dyDescent="0.25">
      <c r="A55" s="7" t="s">
        <v>18</v>
      </c>
      <c r="B55" s="18">
        <f>B51-B53-B54</f>
        <v>750</v>
      </c>
      <c r="C55" s="18">
        <f>C51-C53-C54</f>
        <v>778</v>
      </c>
      <c r="D55" s="24">
        <f>D51-D53-D54</f>
        <v>1372</v>
      </c>
      <c r="E55" s="24">
        <f t="shared" ref="E55:F55" si="13">E51-E53-E54</f>
        <v>1000</v>
      </c>
      <c r="F55" s="24">
        <f t="shared" si="13"/>
        <v>1220</v>
      </c>
    </row>
    <row r="56" spans="1:6" x14ac:dyDescent="0.25">
      <c r="A56" s="7" t="s">
        <v>0</v>
      </c>
      <c r="B56" s="38">
        <v>180</v>
      </c>
      <c r="C56" s="25">
        <v>250</v>
      </c>
      <c r="D56" s="26">
        <v>360</v>
      </c>
      <c r="E56" s="39">
        <v>470</v>
      </c>
      <c r="F56" s="40">
        <v>700</v>
      </c>
    </row>
    <row r="57" spans="1:6" x14ac:dyDescent="0.25">
      <c r="A57" s="7" t="s">
        <v>19</v>
      </c>
      <c r="B57" s="34">
        <f>B55-B56</f>
        <v>570</v>
      </c>
      <c r="C57" s="35">
        <f>C55-C56</f>
        <v>528</v>
      </c>
      <c r="D57" s="24">
        <f>D55-D56</f>
        <v>1012</v>
      </c>
      <c r="E57" s="24">
        <f t="shared" ref="E57:F57" si="14">E55-E56</f>
        <v>530</v>
      </c>
      <c r="F57" s="24">
        <f t="shared" si="14"/>
        <v>520</v>
      </c>
    </row>
    <row r="58" spans="1:6" x14ac:dyDescent="0.25">
      <c r="A58" s="7" t="s">
        <v>20</v>
      </c>
      <c r="B58" s="28">
        <f>ROUND((B57*0.35),-1)</f>
        <v>200</v>
      </c>
      <c r="C58" s="20">
        <f t="shared" ref="C58:F58" si="15">ROUND((C57*0.35),-1)</f>
        <v>180</v>
      </c>
      <c r="D58" s="20">
        <f t="shared" si="15"/>
        <v>350</v>
      </c>
      <c r="E58" s="20">
        <f t="shared" si="15"/>
        <v>190</v>
      </c>
      <c r="F58" s="21">
        <f t="shared" si="15"/>
        <v>180</v>
      </c>
    </row>
    <row r="59" spans="1:6" ht="14.4" thickBot="1" x14ac:dyDescent="0.3">
      <c r="A59" s="12" t="s">
        <v>21</v>
      </c>
      <c r="B59" s="29">
        <f>B57-B58</f>
        <v>370</v>
      </c>
      <c r="C59" s="22">
        <f t="shared" ref="C59:F59" si="16">C57-C58</f>
        <v>348</v>
      </c>
      <c r="D59" s="22">
        <f t="shared" si="16"/>
        <v>662</v>
      </c>
      <c r="E59" s="22">
        <f t="shared" si="16"/>
        <v>340</v>
      </c>
      <c r="F59" s="23">
        <f t="shared" si="16"/>
        <v>340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B72" s="41"/>
      <c r="C72" s="41"/>
      <c r="D72" s="41"/>
      <c r="E72" s="41"/>
      <c r="F72" s="41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5"/>
      <c r="C78" s="5"/>
      <c r="D78" s="5"/>
    </row>
    <row r="79" spans="1:6" x14ac:dyDescent="0.25">
      <c r="A79" s="5"/>
      <c r="B79" s="15"/>
      <c r="C79" s="5"/>
      <c r="D79" s="5"/>
    </row>
    <row r="80" spans="1:6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s="5" customFormat="1" x14ac:dyDescent="0.25"/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8.33203125" style="6" bestFit="1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200</v>
      </c>
      <c r="C8" s="18">
        <v>170</v>
      </c>
      <c r="D8" s="19">
        <v>180</v>
      </c>
      <c r="E8" s="15">
        <v>180</v>
      </c>
      <c r="F8" s="15">
        <v>140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320</v>
      </c>
      <c r="D9" s="19">
        <v>400</v>
      </c>
      <c r="E9" s="15">
        <v>500</v>
      </c>
      <c r="F9" s="15">
        <v>700</v>
      </c>
      <c r="H9" s="18"/>
      <c r="I9" s="9"/>
    </row>
    <row r="10" spans="1:9" ht="15.9" customHeight="1" x14ac:dyDescent="0.25">
      <c r="A10" s="7" t="s">
        <v>11</v>
      </c>
      <c r="B10" s="18">
        <v>40</v>
      </c>
      <c r="C10" s="18">
        <v>50</v>
      </c>
      <c r="D10" s="19">
        <v>55</v>
      </c>
      <c r="E10" s="15">
        <v>45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600</v>
      </c>
      <c r="C11" s="18">
        <v>650</v>
      </c>
      <c r="D11" s="19">
        <f>200+160+350</f>
        <v>710</v>
      </c>
      <c r="E11" s="15">
        <v>600</v>
      </c>
      <c r="F11" s="15">
        <v>700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25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1050</v>
      </c>
      <c r="C13" s="18">
        <f>SUM(C8:C12)</f>
        <v>1215</v>
      </c>
      <c r="D13" s="24">
        <f>SUM(D8:D12)</f>
        <v>1360</v>
      </c>
      <c r="E13" s="24">
        <f t="shared" ref="E13:F13" si="0">SUM(E8:E12)</f>
        <v>1335</v>
      </c>
      <c r="F13" s="24">
        <f t="shared" si="0"/>
        <v>1585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600</v>
      </c>
      <c r="C17" s="18">
        <v>720</v>
      </c>
      <c r="D17" s="19">
        <v>1000</v>
      </c>
      <c r="E17" s="15">
        <v>1200</v>
      </c>
      <c r="F17" s="15">
        <v>1250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160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100</v>
      </c>
    </row>
    <row r="20" spans="1:6" ht="15.9" customHeight="1" x14ac:dyDescent="0.25">
      <c r="A20" s="7" t="s">
        <v>58</v>
      </c>
      <c r="B20" s="18">
        <f>SUM(B15:B19)</f>
        <v>1180</v>
      </c>
      <c r="C20" s="18">
        <f t="shared" ref="C20:F20" si="1">SUM(C15:C19)</f>
        <v>1320</v>
      </c>
      <c r="D20" s="18">
        <f t="shared" si="1"/>
        <v>1665</v>
      </c>
      <c r="E20" s="18">
        <f t="shared" si="1"/>
        <v>1915</v>
      </c>
      <c r="F20" s="18">
        <f t="shared" si="1"/>
        <v>2170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940</v>
      </c>
      <c r="C22" s="25">
        <f t="shared" ref="C22:F22" si="2">C20+C21</f>
        <v>1020</v>
      </c>
      <c r="D22" s="25">
        <f t="shared" si="2"/>
        <v>1315</v>
      </c>
      <c r="E22" s="25">
        <f t="shared" si="2"/>
        <v>1465</v>
      </c>
      <c r="F22" s="25">
        <f t="shared" si="2"/>
        <v>1620</v>
      </c>
    </row>
    <row r="23" spans="1:6" ht="15.9" customHeight="1" thickBot="1" x14ac:dyDescent="0.3">
      <c r="A23" s="10" t="s">
        <v>31</v>
      </c>
      <c r="B23" s="22">
        <f>B13+B22</f>
        <v>1990</v>
      </c>
      <c r="C23" s="22">
        <f>C13+C22</f>
        <v>2235</v>
      </c>
      <c r="D23" s="23">
        <f>D13+D22</f>
        <v>2675</v>
      </c>
      <c r="E23" s="23">
        <f t="shared" ref="E23:F23" si="3">E13+E22</f>
        <v>2800</v>
      </c>
      <c r="F23" s="23">
        <f t="shared" si="3"/>
        <v>3205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150</v>
      </c>
      <c r="C27" s="18">
        <v>200</v>
      </c>
      <c r="D27" s="19">
        <v>280</v>
      </c>
      <c r="E27" s="15">
        <v>300</v>
      </c>
      <c r="F27" s="15">
        <v>350</v>
      </c>
    </row>
    <row r="28" spans="1:6" ht="15.9" customHeight="1" x14ac:dyDescent="0.25">
      <c r="A28" s="7" t="s">
        <v>40</v>
      </c>
      <c r="B28" s="18">
        <v>200</v>
      </c>
      <c r="C28" s="18">
        <v>350</v>
      </c>
      <c r="D28" s="19">
        <v>550</v>
      </c>
      <c r="E28" s="15">
        <v>650</v>
      </c>
      <c r="F28" s="15">
        <v>950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440</v>
      </c>
      <c r="C31" s="30">
        <f>SUM(C27:C30)</f>
        <v>688</v>
      </c>
      <c r="D31" s="30">
        <f>SUM(D27:D30)</f>
        <v>933</v>
      </c>
      <c r="E31" s="30">
        <f t="shared" ref="E31:F31" si="4">SUM(E27:E30)</f>
        <v>1055</v>
      </c>
      <c r="F31" s="30">
        <f t="shared" si="4"/>
        <v>1460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200</v>
      </c>
      <c r="C33" s="18">
        <v>350</v>
      </c>
      <c r="D33" s="19">
        <v>300</v>
      </c>
      <c r="E33" s="15">
        <v>450</v>
      </c>
      <c r="F33" s="15">
        <v>450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120</v>
      </c>
      <c r="E34" s="15">
        <v>150</v>
      </c>
      <c r="F34" s="15">
        <v>170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320</v>
      </c>
      <c r="C36" s="25">
        <f t="shared" ref="C36:F36" si="5">SUM(C33:C35)</f>
        <v>470</v>
      </c>
      <c r="D36" s="25">
        <f t="shared" si="5"/>
        <v>440</v>
      </c>
      <c r="E36" s="25">
        <f t="shared" si="5"/>
        <v>650</v>
      </c>
      <c r="F36" s="25">
        <f t="shared" si="5"/>
        <v>640</v>
      </c>
    </row>
    <row r="37" spans="1:6" ht="15.9" customHeight="1" thickBot="1" x14ac:dyDescent="0.3">
      <c r="A37" s="7" t="s">
        <v>44</v>
      </c>
      <c r="B37" s="22">
        <f>B31+B36</f>
        <v>760</v>
      </c>
      <c r="C37" s="22">
        <f>C31+C36</f>
        <v>1158</v>
      </c>
      <c r="D37" s="23">
        <f>D31+D36</f>
        <v>1373</v>
      </c>
      <c r="E37" s="23">
        <f t="shared" ref="E37:F37" si="6">E31+E36</f>
        <v>1705</v>
      </c>
      <c r="F37" s="23">
        <f t="shared" si="6"/>
        <v>2100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600</v>
      </c>
    </row>
    <row r="40" spans="1:6" ht="15.9" customHeight="1" x14ac:dyDescent="0.25">
      <c r="A40" s="7" t="s">
        <v>47</v>
      </c>
      <c r="B40" s="18">
        <v>80</v>
      </c>
      <c r="C40" s="18">
        <v>150</v>
      </c>
      <c r="D40" s="19">
        <v>120</v>
      </c>
      <c r="E40" s="5">
        <v>140</v>
      </c>
      <c r="F40" s="5">
        <v>250</v>
      </c>
    </row>
    <row r="41" spans="1:6" ht="15.9" customHeight="1" x14ac:dyDescent="0.25">
      <c r="A41" s="7" t="s">
        <v>48</v>
      </c>
      <c r="B41" s="20">
        <f>B59</f>
        <v>370</v>
      </c>
      <c r="C41" s="20">
        <f t="shared" ref="C41:F41" si="7">C59</f>
        <v>418</v>
      </c>
      <c r="D41" s="20">
        <f t="shared" si="7"/>
        <v>692</v>
      </c>
      <c r="E41" s="20">
        <f t="shared" si="7"/>
        <v>510</v>
      </c>
      <c r="F41" s="20">
        <f t="shared" si="7"/>
        <v>-50</v>
      </c>
    </row>
    <row r="42" spans="1:6" ht="15.9" customHeight="1" x14ac:dyDescent="0.25">
      <c r="A42" s="7" t="s">
        <v>55</v>
      </c>
      <c r="B42" s="20">
        <f>B23-B37-SUM(B39:B41)</f>
        <v>380</v>
      </c>
      <c r="C42" s="20">
        <f t="shared" ref="C42:F42" si="8">C23-C37-SUM(C39:C41)</f>
        <v>109</v>
      </c>
      <c r="D42" s="20">
        <f t="shared" si="8"/>
        <v>50</v>
      </c>
      <c r="E42" s="20">
        <f t="shared" si="8"/>
        <v>5</v>
      </c>
      <c r="F42" s="20">
        <f t="shared" si="8"/>
        <v>305</v>
      </c>
    </row>
    <row r="43" spans="1:6" ht="15.9" customHeight="1" x14ac:dyDescent="0.25">
      <c r="A43" s="7" t="s">
        <v>49</v>
      </c>
      <c r="B43" s="25">
        <f>SUM(B39:B42)</f>
        <v>1230</v>
      </c>
      <c r="C43" s="25">
        <f t="shared" ref="C43:F43" si="9">SUM(C39:C42)</f>
        <v>1077</v>
      </c>
      <c r="D43" s="25">
        <f t="shared" si="9"/>
        <v>1302</v>
      </c>
      <c r="E43" s="25">
        <f t="shared" si="9"/>
        <v>1095</v>
      </c>
      <c r="F43" s="25">
        <f t="shared" si="9"/>
        <v>1105</v>
      </c>
    </row>
    <row r="44" spans="1:6" ht="15.9" customHeight="1" thickBot="1" x14ac:dyDescent="0.3">
      <c r="A44" s="12" t="s">
        <v>50</v>
      </c>
      <c r="B44" s="22">
        <f>B37+B43</f>
        <v>1990</v>
      </c>
      <c r="C44" s="22">
        <f>C37+C43</f>
        <v>2235</v>
      </c>
      <c r="D44" s="23">
        <f>D37+D43</f>
        <v>2675</v>
      </c>
      <c r="E44" s="23">
        <f t="shared" ref="E44:F44" si="10">E37+E43</f>
        <v>2800</v>
      </c>
      <c r="F44" s="23">
        <f t="shared" si="10"/>
        <v>3205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3550</v>
      </c>
      <c r="C47" s="35">
        <v>4500</v>
      </c>
      <c r="D47" s="24">
        <v>5500</v>
      </c>
      <c r="E47" s="31">
        <v>6300</v>
      </c>
      <c r="F47" s="32">
        <v>7200</v>
      </c>
    </row>
    <row r="48" spans="1:6" x14ac:dyDescent="0.25">
      <c r="A48" s="8" t="s">
        <v>16</v>
      </c>
      <c r="B48" s="28">
        <v>150</v>
      </c>
      <c r="C48" s="20">
        <v>260</v>
      </c>
      <c r="D48" s="21">
        <v>300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3400</v>
      </c>
      <c r="C49" s="18">
        <f t="shared" ref="C49:F49" si="11">C47-C48</f>
        <v>4240</v>
      </c>
      <c r="D49" s="18">
        <f t="shared" si="11"/>
        <v>5200</v>
      </c>
      <c r="E49" s="18">
        <f t="shared" si="11"/>
        <v>6100</v>
      </c>
      <c r="F49" s="18">
        <f t="shared" si="11"/>
        <v>7020</v>
      </c>
    </row>
    <row r="50" spans="1:6" x14ac:dyDescent="0.25">
      <c r="A50" s="2" t="s">
        <v>4</v>
      </c>
      <c r="B50" s="38">
        <v>2000</v>
      </c>
      <c r="C50" s="25">
        <v>2400</v>
      </c>
      <c r="D50" s="26">
        <v>2650</v>
      </c>
      <c r="E50" s="39">
        <v>3600</v>
      </c>
      <c r="F50" s="40">
        <v>4500</v>
      </c>
    </row>
    <row r="51" spans="1:6" x14ac:dyDescent="0.25">
      <c r="A51" s="8" t="s">
        <v>17</v>
      </c>
      <c r="B51" s="18">
        <f>B49-B50</f>
        <v>1400</v>
      </c>
      <c r="C51" s="18">
        <f>C49-C50</f>
        <v>1840</v>
      </c>
      <c r="D51" s="24">
        <f>D49-D50</f>
        <v>2550</v>
      </c>
      <c r="E51" s="24">
        <f t="shared" ref="E51:F51" si="12">E49-E50</f>
        <v>2500</v>
      </c>
      <c r="F51" s="24">
        <f t="shared" si="12"/>
        <v>2520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250</v>
      </c>
      <c r="C53" s="35">
        <v>342</v>
      </c>
      <c r="D53" s="24">
        <v>428</v>
      </c>
      <c r="E53" s="31">
        <v>500</v>
      </c>
      <c r="F53" s="32">
        <v>900</v>
      </c>
    </row>
    <row r="54" spans="1:6" x14ac:dyDescent="0.25">
      <c r="A54" s="7" t="s">
        <v>7</v>
      </c>
      <c r="B54" s="28">
        <v>400</v>
      </c>
      <c r="C54" s="20">
        <v>600</v>
      </c>
      <c r="D54" s="21">
        <v>700</v>
      </c>
      <c r="E54" s="36">
        <v>750</v>
      </c>
      <c r="F54" s="37">
        <v>800</v>
      </c>
    </row>
    <row r="55" spans="1:6" x14ac:dyDescent="0.25">
      <c r="A55" s="7" t="s">
        <v>18</v>
      </c>
      <c r="B55" s="18">
        <f>B51-B53-B54</f>
        <v>750</v>
      </c>
      <c r="C55" s="18">
        <f>C51-C53-C54</f>
        <v>898</v>
      </c>
      <c r="D55" s="24">
        <f>D51-D53-D54</f>
        <v>1422</v>
      </c>
      <c r="E55" s="24">
        <f t="shared" ref="E55:F55" si="13">E51-E53-E54</f>
        <v>1250</v>
      </c>
      <c r="F55" s="24">
        <f t="shared" si="13"/>
        <v>820</v>
      </c>
    </row>
    <row r="56" spans="1:6" x14ac:dyDescent="0.25">
      <c r="A56" s="7" t="s">
        <v>0</v>
      </c>
      <c r="B56" s="38">
        <v>180</v>
      </c>
      <c r="C56" s="25">
        <v>250</v>
      </c>
      <c r="D56" s="26">
        <v>360</v>
      </c>
      <c r="E56" s="39">
        <v>470</v>
      </c>
      <c r="F56" s="40">
        <v>900</v>
      </c>
    </row>
    <row r="57" spans="1:6" x14ac:dyDescent="0.25">
      <c r="A57" s="7" t="s">
        <v>19</v>
      </c>
      <c r="B57" s="34">
        <f>B55-B56</f>
        <v>570</v>
      </c>
      <c r="C57" s="35">
        <f>C55-C56</f>
        <v>648</v>
      </c>
      <c r="D57" s="24">
        <f>D55-D56</f>
        <v>1062</v>
      </c>
      <c r="E57" s="24">
        <f t="shared" ref="E57:F57" si="14">E55-E56</f>
        <v>780</v>
      </c>
      <c r="F57" s="24">
        <f t="shared" si="14"/>
        <v>-80</v>
      </c>
    </row>
    <row r="58" spans="1:6" x14ac:dyDescent="0.25">
      <c r="A58" s="7" t="s">
        <v>20</v>
      </c>
      <c r="B58" s="28">
        <f>ROUND((B57*0.35),-1)</f>
        <v>200</v>
      </c>
      <c r="C58" s="20">
        <f t="shared" ref="C58:F58" si="15">ROUND((C57*0.35),-1)</f>
        <v>230</v>
      </c>
      <c r="D58" s="20">
        <f t="shared" si="15"/>
        <v>370</v>
      </c>
      <c r="E58" s="20">
        <f t="shared" si="15"/>
        <v>270</v>
      </c>
      <c r="F58" s="21">
        <f t="shared" si="15"/>
        <v>-30</v>
      </c>
    </row>
    <row r="59" spans="1:6" ht="14.4" thickBot="1" x14ac:dyDescent="0.3">
      <c r="A59" s="12" t="s">
        <v>21</v>
      </c>
      <c r="B59" s="29">
        <f>B57-B58</f>
        <v>370</v>
      </c>
      <c r="C59" s="22">
        <f t="shared" ref="C59:F59" si="16">C57-C58</f>
        <v>418</v>
      </c>
      <c r="D59" s="22">
        <f t="shared" si="16"/>
        <v>692</v>
      </c>
      <c r="E59" s="22">
        <f t="shared" si="16"/>
        <v>510</v>
      </c>
      <c r="F59" s="23">
        <f t="shared" si="16"/>
        <v>-50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B72" s="41"/>
      <c r="C72" s="41"/>
      <c r="D72" s="41"/>
      <c r="E72" s="41"/>
      <c r="F72" s="41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5"/>
      <c r="C78" s="5"/>
      <c r="D78" s="5"/>
    </row>
    <row r="79" spans="1:6" x14ac:dyDescent="0.25">
      <c r="A79" s="5"/>
      <c r="B79" s="15"/>
      <c r="C79" s="5"/>
      <c r="D79" s="5"/>
    </row>
    <row r="80" spans="1:6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s="5" customFormat="1" x14ac:dyDescent="0.25"/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450</v>
      </c>
      <c r="D8" s="19">
        <v>430</v>
      </c>
      <c r="E8" s="15">
        <v>420</v>
      </c>
      <c r="F8" s="15">
        <v>420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450</v>
      </c>
      <c r="E9" s="15">
        <v>600</v>
      </c>
      <c r="F9" s="15">
        <v>800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300</v>
      </c>
      <c r="C11" s="18">
        <v>350</v>
      </c>
      <c r="D11" s="19">
        <v>380</v>
      </c>
      <c r="E11" s="15">
        <v>400</v>
      </c>
      <c r="F11" s="15">
        <v>450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50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1260</v>
      </c>
      <c r="C13" s="18">
        <f>SUM(C8:C12)</f>
        <v>1330</v>
      </c>
      <c r="D13" s="24">
        <f>SUM(D8:D12)</f>
        <v>1335</v>
      </c>
      <c r="E13" s="24">
        <f t="shared" ref="E13:F13" si="0">SUM(E8:E12)</f>
        <v>1490</v>
      </c>
      <c r="F13" s="24">
        <f t="shared" si="0"/>
        <v>1715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600</v>
      </c>
      <c r="C17" s="18">
        <v>600</v>
      </c>
      <c r="D17" s="19">
        <v>700</v>
      </c>
      <c r="E17" s="15">
        <v>750</v>
      </c>
      <c r="F17" s="15">
        <v>780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160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120</v>
      </c>
    </row>
    <row r="20" spans="1:6" ht="15.9" customHeight="1" x14ac:dyDescent="0.25">
      <c r="A20" s="7" t="s">
        <v>58</v>
      </c>
      <c r="B20" s="18">
        <f>SUM(B15:B19)</f>
        <v>1180</v>
      </c>
      <c r="C20" s="18">
        <f t="shared" ref="C20:F20" si="1">SUM(C15:C19)</f>
        <v>1200</v>
      </c>
      <c r="D20" s="18">
        <f t="shared" si="1"/>
        <v>1365</v>
      </c>
      <c r="E20" s="18">
        <f t="shared" si="1"/>
        <v>1465</v>
      </c>
      <c r="F20" s="18">
        <f t="shared" si="1"/>
        <v>1720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940</v>
      </c>
      <c r="C22" s="25">
        <f t="shared" ref="C22:F22" si="2">C20+C21</f>
        <v>900</v>
      </c>
      <c r="D22" s="25">
        <f t="shared" si="2"/>
        <v>1015</v>
      </c>
      <c r="E22" s="25">
        <f t="shared" si="2"/>
        <v>1015</v>
      </c>
      <c r="F22" s="25">
        <f t="shared" si="2"/>
        <v>1170</v>
      </c>
    </row>
    <row r="23" spans="1:6" ht="15.9" customHeight="1" thickBot="1" x14ac:dyDescent="0.3">
      <c r="A23" s="10" t="s">
        <v>31</v>
      </c>
      <c r="B23" s="22">
        <f>B13+B22</f>
        <v>2200</v>
      </c>
      <c r="C23" s="22">
        <f>C13+C22</f>
        <v>2230</v>
      </c>
      <c r="D23" s="23">
        <f>D13+D22</f>
        <v>2350</v>
      </c>
      <c r="E23" s="23">
        <f t="shared" ref="E23:F23" si="3">E13+E22</f>
        <v>2505</v>
      </c>
      <c r="F23" s="23">
        <f t="shared" si="3"/>
        <v>2885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250</v>
      </c>
      <c r="C27" s="18">
        <v>210</v>
      </c>
      <c r="D27" s="19">
        <v>350</v>
      </c>
      <c r="E27" s="15">
        <v>300</v>
      </c>
      <c r="F27" s="15">
        <v>420</v>
      </c>
    </row>
    <row r="28" spans="1:6" ht="15.9" customHeight="1" x14ac:dyDescent="0.25">
      <c r="A28" s="7" t="s">
        <v>40</v>
      </c>
      <c r="B28" s="18">
        <v>200</v>
      </c>
      <c r="C28" s="18">
        <v>220</v>
      </c>
      <c r="D28" s="19">
        <v>230</v>
      </c>
      <c r="E28" s="15">
        <v>250</v>
      </c>
      <c r="F28" s="15">
        <v>300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540</v>
      </c>
      <c r="C31" s="30">
        <f>SUM(C27:C30)</f>
        <v>568</v>
      </c>
      <c r="D31" s="30">
        <f>SUM(D27:D30)</f>
        <v>683</v>
      </c>
      <c r="E31" s="30">
        <f t="shared" ref="E31:F31" si="4">SUM(E27:E30)</f>
        <v>655</v>
      </c>
      <c r="F31" s="30">
        <f t="shared" si="4"/>
        <v>880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200</v>
      </c>
      <c r="C33" s="18">
        <v>350</v>
      </c>
      <c r="D33" s="19">
        <v>270</v>
      </c>
      <c r="E33" s="15">
        <v>370</v>
      </c>
      <c r="F33" s="15">
        <v>250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120</v>
      </c>
      <c r="E34" s="15">
        <v>150</v>
      </c>
      <c r="F34" s="15">
        <v>170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320</v>
      </c>
      <c r="C36" s="25">
        <f t="shared" ref="C36:F36" si="5">SUM(C33:C35)</f>
        <v>470</v>
      </c>
      <c r="D36" s="25">
        <f t="shared" si="5"/>
        <v>410</v>
      </c>
      <c r="E36" s="25">
        <f t="shared" si="5"/>
        <v>570</v>
      </c>
      <c r="F36" s="25">
        <f t="shared" si="5"/>
        <v>440</v>
      </c>
    </row>
    <row r="37" spans="1:6" ht="15.9" customHeight="1" thickBot="1" x14ac:dyDescent="0.3">
      <c r="A37" s="7" t="s">
        <v>44</v>
      </c>
      <c r="B37" s="22">
        <f>B31+B36</f>
        <v>860</v>
      </c>
      <c r="C37" s="22">
        <f>C31+C36</f>
        <v>1038</v>
      </c>
      <c r="D37" s="23">
        <f>D31+D36</f>
        <v>1093</v>
      </c>
      <c r="E37" s="23">
        <f t="shared" ref="E37:F37" si="6">E31+E36</f>
        <v>1225</v>
      </c>
      <c r="F37" s="23">
        <f t="shared" si="6"/>
        <v>1320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440</v>
      </c>
    </row>
    <row r="40" spans="1:6" ht="15.9" customHeight="1" x14ac:dyDescent="0.25">
      <c r="A40" s="7" t="s">
        <v>47</v>
      </c>
      <c r="B40" s="18">
        <v>80</v>
      </c>
      <c r="C40" s="18">
        <v>150</v>
      </c>
      <c r="D40" s="19">
        <v>120</v>
      </c>
      <c r="E40" s="5">
        <v>140</v>
      </c>
      <c r="F40" s="5">
        <v>250</v>
      </c>
    </row>
    <row r="41" spans="1:6" ht="15.9" customHeight="1" x14ac:dyDescent="0.25">
      <c r="A41" s="7" t="s">
        <v>48</v>
      </c>
      <c r="B41" s="20">
        <f>B59</f>
        <v>440</v>
      </c>
      <c r="C41" s="20">
        <f t="shared" ref="C41:F41" si="7">C59</f>
        <v>608</v>
      </c>
      <c r="D41" s="20">
        <f t="shared" si="7"/>
        <v>972</v>
      </c>
      <c r="E41" s="20">
        <f t="shared" si="7"/>
        <v>830</v>
      </c>
      <c r="F41" s="20">
        <f t="shared" si="7"/>
        <v>440</v>
      </c>
    </row>
    <row r="42" spans="1:6" ht="15.9" customHeight="1" x14ac:dyDescent="0.25">
      <c r="A42" s="7" t="s">
        <v>55</v>
      </c>
      <c r="B42" s="20">
        <f>B23-B37-SUM(B39:B41)</f>
        <v>420</v>
      </c>
      <c r="C42" s="20">
        <f t="shared" ref="C42:F42" si="8">C23-C37-SUM(C39:C41)</f>
        <v>34</v>
      </c>
      <c r="D42" s="20">
        <f t="shared" si="8"/>
        <v>-275</v>
      </c>
      <c r="E42" s="20">
        <f t="shared" si="8"/>
        <v>-130</v>
      </c>
      <c r="F42" s="20">
        <f t="shared" si="8"/>
        <v>435</v>
      </c>
    </row>
    <row r="43" spans="1:6" ht="15.9" customHeight="1" x14ac:dyDescent="0.25">
      <c r="A43" s="7" t="s">
        <v>49</v>
      </c>
      <c r="B43" s="25">
        <f>SUM(B39:B42)</f>
        <v>1340</v>
      </c>
      <c r="C43" s="25">
        <f t="shared" ref="C43:F43" si="9">SUM(C39:C42)</f>
        <v>1192</v>
      </c>
      <c r="D43" s="25">
        <f t="shared" si="9"/>
        <v>1257</v>
      </c>
      <c r="E43" s="25">
        <f t="shared" si="9"/>
        <v>1280</v>
      </c>
      <c r="F43" s="25">
        <f t="shared" si="9"/>
        <v>1565</v>
      </c>
    </row>
    <row r="44" spans="1:6" ht="15.9" customHeight="1" thickBot="1" x14ac:dyDescent="0.3">
      <c r="A44" s="12" t="s">
        <v>50</v>
      </c>
      <c r="B44" s="22">
        <f>B37+B43</f>
        <v>2200</v>
      </c>
      <c r="C44" s="22">
        <f>C37+C43</f>
        <v>2230</v>
      </c>
      <c r="D44" s="23">
        <f>D37+D43</f>
        <v>2350</v>
      </c>
      <c r="E44" s="23">
        <f t="shared" ref="E44:F44" si="10">E37+E43</f>
        <v>2505</v>
      </c>
      <c r="F44" s="23">
        <f t="shared" si="10"/>
        <v>2885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3550</v>
      </c>
      <c r="C47" s="35">
        <v>4500</v>
      </c>
      <c r="D47" s="24">
        <v>5500</v>
      </c>
      <c r="E47" s="31">
        <v>6300</v>
      </c>
      <c r="F47" s="32">
        <v>6000</v>
      </c>
    </row>
    <row r="48" spans="1:6" x14ac:dyDescent="0.25">
      <c r="A48" s="8" t="s">
        <v>16</v>
      </c>
      <c r="B48" s="28">
        <v>150</v>
      </c>
      <c r="C48" s="20">
        <v>260</v>
      </c>
      <c r="D48" s="21">
        <v>300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3400</v>
      </c>
      <c r="C49" s="18">
        <f t="shared" ref="C49:F49" si="11">C47-C48</f>
        <v>4240</v>
      </c>
      <c r="D49" s="18">
        <f t="shared" si="11"/>
        <v>5200</v>
      </c>
      <c r="E49" s="18">
        <f t="shared" si="11"/>
        <v>6100</v>
      </c>
      <c r="F49" s="18">
        <f t="shared" si="11"/>
        <v>5820</v>
      </c>
    </row>
    <row r="50" spans="1:6" x14ac:dyDescent="0.25">
      <c r="A50" s="2" t="s">
        <v>4</v>
      </c>
      <c r="B50" s="38">
        <v>2000</v>
      </c>
      <c r="C50" s="25">
        <v>2400</v>
      </c>
      <c r="D50" s="26">
        <v>2650</v>
      </c>
      <c r="E50" s="39">
        <v>3600</v>
      </c>
      <c r="F50" s="40">
        <v>4000</v>
      </c>
    </row>
    <row r="51" spans="1:6" x14ac:dyDescent="0.25">
      <c r="A51" s="8" t="s">
        <v>17</v>
      </c>
      <c r="B51" s="18">
        <f>B49-B50</f>
        <v>1400</v>
      </c>
      <c r="C51" s="18">
        <f>C49-C50</f>
        <v>1840</v>
      </c>
      <c r="D51" s="24">
        <f>D49-D50</f>
        <v>2550</v>
      </c>
      <c r="E51" s="24">
        <f t="shared" ref="E51:F51" si="12">E49-E50</f>
        <v>2500</v>
      </c>
      <c r="F51" s="24">
        <f t="shared" si="12"/>
        <v>1820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250</v>
      </c>
      <c r="C53" s="35">
        <v>342</v>
      </c>
      <c r="D53" s="24">
        <v>428</v>
      </c>
      <c r="E53" s="31">
        <v>500</v>
      </c>
      <c r="F53" s="32">
        <v>350</v>
      </c>
    </row>
    <row r="54" spans="1:6" x14ac:dyDescent="0.25">
      <c r="A54" s="7" t="s">
        <v>7</v>
      </c>
      <c r="B54" s="28">
        <v>300</v>
      </c>
      <c r="C54" s="20">
        <v>320</v>
      </c>
      <c r="D54" s="21">
        <v>350</v>
      </c>
      <c r="E54" s="36">
        <v>400</v>
      </c>
      <c r="F54" s="37">
        <v>450</v>
      </c>
    </row>
    <row r="55" spans="1:6" x14ac:dyDescent="0.25">
      <c r="A55" s="7" t="s">
        <v>18</v>
      </c>
      <c r="B55" s="18">
        <f>B51-B53-B54</f>
        <v>850</v>
      </c>
      <c r="C55" s="18">
        <f>C51-C53-C54</f>
        <v>1178</v>
      </c>
      <c r="D55" s="24">
        <f>D51-D53-D54</f>
        <v>1772</v>
      </c>
      <c r="E55" s="24">
        <f t="shared" ref="E55:F55" si="13">E51-E53-E54</f>
        <v>1600</v>
      </c>
      <c r="F55" s="24">
        <f t="shared" si="13"/>
        <v>1020</v>
      </c>
    </row>
    <row r="56" spans="1:6" x14ac:dyDescent="0.25">
      <c r="A56" s="7" t="s">
        <v>0</v>
      </c>
      <c r="B56" s="38">
        <v>180</v>
      </c>
      <c r="C56" s="25">
        <v>250</v>
      </c>
      <c r="D56" s="26">
        <v>270</v>
      </c>
      <c r="E56" s="39">
        <v>320</v>
      </c>
      <c r="F56" s="40">
        <v>350</v>
      </c>
    </row>
    <row r="57" spans="1:6" x14ac:dyDescent="0.25">
      <c r="A57" s="7" t="s">
        <v>19</v>
      </c>
      <c r="B57" s="34">
        <f>B55-B56</f>
        <v>670</v>
      </c>
      <c r="C57" s="35">
        <f>C55-C56</f>
        <v>928</v>
      </c>
      <c r="D57" s="24">
        <f>D55-D56</f>
        <v>1502</v>
      </c>
      <c r="E57" s="24">
        <f t="shared" ref="E57:F57" si="14">E55-E56</f>
        <v>1280</v>
      </c>
      <c r="F57" s="24">
        <f t="shared" si="14"/>
        <v>670</v>
      </c>
    </row>
    <row r="58" spans="1:6" x14ac:dyDescent="0.25">
      <c r="A58" s="7" t="s">
        <v>20</v>
      </c>
      <c r="B58" s="28">
        <f>ROUND((B57*0.35),-1)</f>
        <v>230</v>
      </c>
      <c r="C58" s="20">
        <f t="shared" ref="C58:F58" si="15">ROUND((C57*0.35),-1)</f>
        <v>320</v>
      </c>
      <c r="D58" s="20">
        <f t="shared" si="15"/>
        <v>530</v>
      </c>
      <c r="E58" s="20">
        <f t="shared" si="15"/>
        <v>450</v>
      </c>
      <c r="F58" s="21">
        <f t="shared" si="15"/>
        <v>230</v>
      </c>
    </row>
    <row r="59" spans="1:6" ht="14.4" thickBot="1" x14ac:dyDescent="0.3">
      <c r="A59" s="12" t="s">
        <v>21</v>
      </c>
      <c r="B59" s="29">
        <f>B57-B58</f>
        <v>440</v>
      </c>
      <c r="C59" s="22">
        <f t="shared" ref="C59:F59" si="16">C57-C58</f>
        <v>608</v>
      </c>
      <c r="D59" s="22">
        <f t="shared" si="16"/>
        <v>972</v>
      </c>
      <c r="E59" s="22">
        <f t="shared" si="16"/>
        <v>830</v>
      </c>
      <c r="F59" s="23">
        <f t="shared" si="16"/>
        <v>440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B72" s="41"/>
      <c r="C72" s="41"/>
      <c r="D72" s="41"/>
      <c r="E72" s="41"/>
      <c r="F72" s="41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5"/>
      <c r="C78" s="5"/>
      <c r="D78" s="5"/>
    </row>
    <row r="79" spans="1:6" x14ac:dyDescent="0.25">
      <c r="A79" s="5"/>
      <c r="B79" s="15"/>
      <c r="C79" s="5"/>
      <c r="D79" s="5"/>
    </row>
    <row r="80" spans="1:6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s="5" customFormat="1" x14ac:dyDescent="0.25"/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450</v>
      </c>
      <c r="D8" s="19">
        <v>430</v>
      </c>
      <c r="E8" s="15">
        <v>420</v>
      </c>
      <c r="F8" s="15">
        <v>420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450</v>
      </c>
      <c r="E9" s="15">
        <v>600</v>
      </c>
      <c r="F9" s="15">
        <v>800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300</v>
      </c>
      <c r="C11" s="18">
        <v>350</v>
      </c>
      <c r="D11" s="19">
        <v>380</v>
      </c>
      <c r="E11" s="15">
        <v>400</v>
      </c>
      <c r="F11" s="15">
        <v>450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50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1260</v>
      </c>
      <c r="C13" s="18">
        <f>SUM(C8:C12)</f>
        <v>1330</v>
      </c>
      <c r="D13" s="24">
        <f>SUM(D8:D12)</f>
        <v>1335</v>
      </c>
      <c r="E13" s="24">
        <f t="shared" ref="E13:F13" si="0">SUM(E8:E12)</f>
        <v>1490</v>
      </c>
      <c r="F13" s="24">
        <f t="shared" si="0"/>
        <v>1715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400</v>
      </c>
      <c r="C17" s="18">
        <v>600</v>
      </c>
      <c r="D17" s="19">
        <v>800</v>
      </c>
      <c r="E17" s="15">
        <v>900</v>
      </c>
      <c r="F17" s="15">
        <v>1000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160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120</v>
      </c>
    </row>
    <row r="20" spans="1:6" ht="15.9" customHeight="1" x14ac:dyDescent="0.25">
      <c r="A20" s="7" t="s">
        <v>58</v>
      </c>
      <c r="B20" s="18">
        <f>SUM(B15:B19)</f>
        <v>980</v>
      </c>
      <c r="C20" s="18">
        <f t="shared" ref="C20:F20" si="1">SUM(C15:C19)</f>
        <v>1200</v>
      </c>
      <c r="D20" s="18">
        <f t="shared" si="1"/>
        <v>1465</v>
      </c>
      <c r="E20" s="18">
        <f t="shared" si="1"/>
        <v>1615</v>
      </c>
      <c r="F20" s="18">
        <f t="shared" si="1"/>
        <v>1940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740</v>
      </c>
      <c r="C22" s="25">
        <f t="shared" ref="C22:F22" si="2">C20+C21</f>
        <v>900</v>
      </c>
      <c r="D22" s="25">
        <f t="shared" si="2"/>
        <v>1115</v>
      </c>
      <c r="E22" s="25">
        <f t="shared" si="2"/>
        <v>1165</v>
      </c>
      <c r="F22" s="25">
        <f t="shared" si="2"/>
        <v>1390</v>
      </c>
    </row>
    <row r="23" spans="1:6" ht="15.9" customHeight="1" thickBot="1" x14ac:dyDescent="0.3">
      <c r="A23" s="10" t="s">
        <v>31</v>
      </c>
      <c r="B23" s="22">
        <f>B13+B22</f>
        <v>2000</v>
      </c>
      <c r="C23" s="22">
        <f>C13+C22</f>
        <v>2230</v>
      </c>
      <c r="D23" s="23">
        <f>D13+D22</f>
        <v>2450</v>
      </c>
      <c r="E23" s="23">
        <f t="shared" ref="E23:F23" si="3">E13+E22</f>
        <v>2655</v>
      </c>
      <c r="F23" s="23">
        <f t="shared" si="3"/>
        <v>3105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160</v>
      </c>
      <c r="C27" s="18">
        <v>200</v>
      </c>
      <c r="D27" s="19">
        <v>190</v>
      </c>
      <c r="E27" s="15">
        <v>220</v>
      </c>
      <c r="F27" s="15">
        <v>210</v>
      </c>
    </row>
    <row r="28" spans="1:6" ht="15.9" customHeight="1" x14ac:dyDescent="0.25">
      <c r="A28" s="7" t="s">
        <v>40</v>
      </c>
      <c r="B28" s="18">
        <v>250</v>
      </c>
      <c r="C28" s="18">
        <v>270</v>
      </c>
      <c r="D28" s="19">
        <v>300</v>
      </c>
      <c r="E28" s="15">
        <v>350</v>
      </c>
      <c r="F28" s="15">
        <v>500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500</v>
      </c>
      <c r="C31" s="30">
        <f>SUM(C27:C30)</f>
        <v>608</v>
      </c>
      <c r="D31" s="30">
        <f>SUM(D27:D30)</f>
        <v>593</v>
      </c>
      <c r="E31" s="30">
        <f t="shared" ref="E31:F31" si="4">SUM(E27:E30)</f>
        <v>675</v>
      </c>
      <c r="F31" s="30">
        <f t="shared" si="4"/>
        <v>870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200</v>
      </c>
      <c r="C33" s="18">
        <v>250</v>
      </c>
      <c r="D33" s="19">
        <v>270</v>
      </c>
      <c r="E33" s="15">
        <v>270</v>
      </c>
      <c r="F33" s="15">
        <v>250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120</v>
      </c>
      <c r="E34" s="15">
        <v>150</v>
      </c>
      <c r="F34" s="15">
        <v>170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320</v>
      </c>
      <c r="C36" s="25">
        <f t="shared" ref="C36:F36" si="5">SUM(C33:C35)</f>
        <v>370</v>
      </c>
      <c r="D36" s="25">
        <f t="shared" si="5"/>
        <v>410</v>
      </c>
      <c r="E36" s="25">
        <f t="shared" si="5"/>
        <v>470</v>
      </c>
      <c r="F36" s="25">
        <f t="shared" si="5"/>
        <v>440</v>
      </c>
    </row>
    <row r="37" spans="1:6" ht="15.9" customHeight="1" thickBot="1" x14ac:dyDescent="0.3">
      <c r="A37" s="7" t="s">
        <v>44</v>
      </c>
      <c r="B37" s="22">
        <f>B31+B36</f>
        <v>820</v>
      </c>
      <c r="C37" s="22">
        <f>C31+C36</f>
        <v>978</v>
      </c>
      <c r="D37" s="23">
        <f>D31+D36</f>
        <v>1003</v>
      </c>
      <c r="E37" s="23">
        <f t="shared" ref="E37:F37" si="6">E31+E36</f>
        <v>1145</v>
      </c>
      <c r="F37" s="23">
        <f t="shared" si="6"/>
        <v>1310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440</v>
      </c>
    </row>
    <row r="40" spans="1:6" ht="15.9" customHeight="1" x14ac:dyDescent="0.25">
      <c r="A40" s="7" t="s">
        <v>47</v>
      </c>
      <c r="B40" s="18">
        <v>80</v>
      </c>
      <c r="C40" s="18">
        <v>150</v>
      </c>
      <c r="D40" s="19">
        <v>120</v>
      </c>
      <c r="E40" s="5">
        <v>140</v>
      </c>
      <c r="F40" s="5">
        <v>250</v>
      </c>
    </row>
    <row r="41" spans="1:6" ht="15.9" customHeight="1" x14ac:dyDescent="0.25">
      <c r="A41" s="7" t="s">
        <v>48</v>
      </c>
      <c r="B41" s="20">
        <f>B59</f>
        <v>130</v>
      </c>
      <c r="C41" s="20">
        <f t="shared" ref="C41:F41" si="7">C59</f>
        <v>360</v>
      </c>
      <c r="D41" s="20">
        <f t="shared" si="7"/>
        <v>680</v>
      </c>
      <c r="E41" s="20">
        <f t="shared" si="7"/>
        <v>830</v>
      </c>
      <c r="F41" s="20">
        <f t="shared" si="7"/>
        <v>970</v>
      </c>
    </row>
    <row r="42" spans="1:6" ht="15.9" customHeight="1" x14ac:dyDescent="0.25">
      <c r="A42" s="7" t="s">
        <v>55</v>
      </c>
      <c r="B42" s="20">
        <f>B23-B37-SUM(B39:B41)</f>
        <v>570</v>
      </c>
      <c r="C42" s="20">
        <f t="shared" ref="C42:F42" si="8">C23-C37-SUM(C39:C41)</f>
        <v>342</v>
      </c>
      <c r="D42" s="20">
        <f t="shared" si="8"/>
        <v>207</v>
      </c>
      <c r="E42" s="20">
        <f t="shared" si="8"/>
        <v>100</v>
      </c>
      <c r="F42" s="20">
        <f t="shared" si="8"/>
        <v>135</v>
      </c>
    </row>
    <row r="43" spans="1:6" ht="15.9" customHeight="1" x14ac:dyDescent="0.25">
      <c r="A43" s="7" t="s">
        <v>49</v>
      </c>
      <c r="B43" s="25">
        <f>SUM(B39:B42)</f>
        <v>1180</v>
      </c>
      <c r="C43" s="25">
        <f t="shared" ref="C43:F43" si="9">SUM(C39:C42)</f>
        <v>1252</v>
      </c>
      <c r="D43" s="25">
        <f t="shared" si="9"/>
        <v>1447</v>
      </c>
      <c r="E43" s="25">
        <f t="shared" si="9"/>
        <v>1510</v>
      </c>
      <c r="F43" s="25">
        <f t="shared" si="9"/>
        <v>1795</v>
      </c>
    </row>
    <row r="44" spans="1:6" ht="15.9" customHeight="1" thickBot="1" x14ac:dyDescent="0.3">
      <c r="A44" s="12" t="s">
        <v>50</v>
      </c>
      <c r="B44" s="22">
        <f>B37+B43</f>
        <v>2000</v>
      </c>
      <c r="C44" s="22">
        <f>C37+C43</f>
        <v>2230</v>
      </c>
      <c r="D44" s="23">
        <f>D37+D43</f>
        <v>2450</v>
      </c>
      <c r="E44" s="23">
        <f t="shared" ref="E44:F44" si="10">E37+E43</f>
        <v>2655</v>
      </c>
      <c r="F44" s="23">
        <f t="shared" si="10"/>
        <v>3105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1500</v>
      </c>
      <c r="C47" s="35">
        <v>2000</v>
      </c>
      <c r="D47" s="24">
        <v>3000</v>
      </c>
      <c r="E47" s="31">
        <v>3500</v>
      </c>
      <c r="F47" s="32">
        <v>3900</v>
      </c>
    </row>
    <row r="48" spans="1:6" x14ac:dyDescent="0.25">
      <c r="A48" s="8" t="s">
        <v>16</v>
      </c>
      <c r="B48" s="28">
        <v>150</v>
      </c>
      <c r="C48" s="20">
        <v>130</v>
      </c>
      <c r="D48" s="21">
        <v>220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1350</v>
      </c>
      <c r="C49" s="18">
        <f t="shared" ref="C49:F49" si="11">C47-C48</f>
        <v>1870</v>
      </c>
      <c r="D49" s="18">
        <f t="shared" si="11"/>
        <v>2780</v>
      </c>
      <c r="E49" s="18">
        <f t="shared" si="11"/>
        <v>3300</v>
      </c>
      <c r="F49" s="18">
        <f t="shared" si="11"/>
        <v>3720</v>
      </c>
    </row>
    <row r="50" spans="1:6" x14ac:dyDescent="0.25">
      <c r="A50" s="2" t="s">
        <v>4</v>
      </c>
      <c r="B50" s="38">
        <v>800</v>
      </c>
      <c r="C50" s="25">
        <v>850</v>
      </c>
      <c r="D50" s="26">
        <v>1200</v>
      </c>
      <c r="E50" s="39">
        <v>1400</v>
      </c>
      <c r="F50" s="40">
        <v>1500</v>
      </c>
    </row>
    <row r="51" spans="1:6" x14ac:dyDescent="0.25">
      <c r="A51" s="8" t="s">
        <v>17</v>
      </c>
      <c r="B51" s="18">
        <f>B49-B50</f>
        <v>550</v>
      </c>
      <c r="C51" s="18">
        <f>C49-C50</f>
        <v>1020</v>
      </c>
      <c r="D51" s="24">
        <f>D49-D50</f>
        <v>1580</v>
      </c>
      <c r="E51" s="24">
        <f t="shared" ref="E51:F51" si="12">E49-E50</f>
        <v>1900</v>
      </c>
      <c r="F51" s="24">
        <f t="shared" si="12"/>
        <v>2220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100</v>
      </c>
      <c r="C53" s="35">
        <v>150</v>
      </c>
      <c r="D53" s="24">
        <v>200</v>
      </c>
      <c r="E53" s="31">
        <v>220</v>
      </c>
      <c r="F53" s="32">
        <v>280</v>
      </c>
    </row>
    <row r="54" spans="1:6" x14ac:dyDescent="0.25">
      <c r="A54" s="7" t="s">
        <v>7</v>
      </c>
      <c r="B54" s="28">
        <v>150</v>
      </c>
      <c r="C54" s="20">
        <v>200</v>
      </c>
      <c r="D54" s="21">
        <v>220</v>
      </c>
      <c r="E54" s="36">
        <v>250</v>
      </c>
      <c r="F54" s="37">
        <v>270</v>
      </c>
    </row>
    <row r="55" spans="1:6" x14ac:dyDescent="0.25">
      <c r="A55" s="7" t="s">
        <v>18</v>
      </c>
      <c r="B55" s="18">
        <f>B51-B53-B54</f>
        <v>300</v>
      </c>
      <c r="C55" s="18">
        <f>C51-C53-C54</f>
        <v>670</v>
      </c>
      <c r="D55" s="24">
        <f>D51-D53-D54</f>
        <v>1160</v>
      </c>
      <c r="E55" s="24">
        <f t="shared" ref="E55:F55" si="13">E51-E53-E54</f>
        <v>1430</v>
      </c>
      <c r="F55" s="24">
        <f t="shared" si="13"/>
        <v>1670</v>
      </c>
    </row>
    <row r="56" spans="1:6" x14ac:dyDescent="0.25">
      <c r="A56" s="7" t="s">
        <v>0</v>
      </c>
      <c r="B56" s="38">
        <v>100</v>
      </c>
      <c r="C56" s="25">
        <v>110</v>
      </c>
      <c r="D56" s="26">
        <v>120</v>
      </c>
      <c r="E56" s="39">
        <v>150</v>
      </c>
      <c r="F56" s="40">
        <v>170</v>
      </c>
    </row>
    <row r="57" spans="1:6" x14ac:dyDescent="0.25">
      <c r="A57" s="7" t="s">
        <v>19</v>
      </c>
      <c r="B57" s="34">
        <f>B55-B56</f>
        <v>200</v>
      </c>
      <c r="C57" s="35">
        <f>C55-C56</f>
        <v>560</v>
      </c>
      <c r="D57" s="24">
        <f>D55-D56</f>
        <v>1040</v>
      </c>
      <c r="E57" s="24">
        <f t="shared" ref="E57:F57" si="14">E55-E56</f>
        <v>1280</v>
      </c>
      <c r="F57" s="24">
        <f t="shared" si="14"/>
        <v>1500</v>
      </c>
    </row>
    <row r="58" spans="1:6" x14ac:dyDescent="0.25">
      <c r="A58" s="7" t="s">
        <v>20</v>
      </c>
      <c r="B58" s="28">
        <f>ROUND((B57*0.35),-1)</f>
        <v>70</v>
      </c>
      <c r="C58" s="20">
        <f t="shared" ref="C58:F58" si="15">ROUND((C57*0.35),-1)</f>
        <v>200</v>
      </c>
      <c r="D58" s="20">
        <f t="shared" si="15"/>
        <v>360</v>
      </c>
      <c r="E58" s="20">
        <f t="shared" si="15"/>
        <v>450</v>
      </c>
      <c r="F58" s="21">
        <f t="shared" si="15"/>
        <v>530</v>
      </c>
    </row>
    <row r="59" spans="1:6" ht="14.4" thickBot="1" x14ac:dyDescent="0.3">
      <c r="A59" s="12" t="s">
        <v>21</v>
      </c>
      <c r="B59" s="29">
        <f>B57-B58</f>
        <v>130</v>
      </c>
      <c r="C59" s="22">
        <f t="shared" ref="C59:F59" si="16">C57-C58</f>
        <v>360</v>
      </c>
      <c r="D59" s="22">
        <f t="shared" si="16"/>
        <v>680</v>
      </c>
      <c r="E59" s="22">
        <f t="shared" si="16"/>
        <v>830</v>
      </c>
      <c r="F59" s="23">
        <f t="shared" si="16"/>
        <v>970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B72" s="41"/>
      <c r="C72" s="41"/>
      <c r="D72" s="41"/>
      <c r="E72" s="41"/>
      <c r="F72" s="41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5"/>
      <c r="C78" s="5"/>
      <c r="D78" s="5"/>
    </row>
    <row r="79" spans="1:6" x14ac:dyDescent="0.25">
      <c r="A79" s="5"/>
      <c r="B79" s="15"/>
      <c r="C79" s="5"/>
      <c r="D79" s="5"/>
    </row>
    <row r="80" spans="1:6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s="5" customFormat="1" x14ac:dyDescent="0.25"/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topLeftCell="A7"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1000</v>
      </c>
      <c r="C8" s="18">
        <v>1300</v>
      </c>
      <c r="D8" s="19">
        <v>2800</v>
      </c>
      <c r="E8" s="15">
        <v>2600</v>
      </c>
      <c r="F8" s="15">
        <v>3000</v>
      </c>
      <c r="H8" s="18"/>
      <c r="I8" s="27"/>
    </row>
    <row r="9" spans="1:9" ht="15.9" customHeight="1" x14ac:dyDescent="0.25">
      <c r="A9" s="7" t="s">
        <v>10</v>
      </c>
      <c r="B9" s="18">
        <v>450</v>
      </c>
      <c r="C9" s="18">
        <v>500</v>
      </c>
      <c r="D9" s="19">
        <v>550</v>
      </c>
      <c r="E9" s="15">
        <v>700</v>
      </c>
      <c r="F9" s="15">
        <v>900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300</v>
      </c>
      <c r="C11" s="18">
        <v>350</v>
      </c>
      <c r="D11" s="19">
        <v>380</v>
      </c>
      <c r="E11" s="15">
        <v>400</v>
      </c>
      <c r="F11" s="15">
        <v>450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50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1860</v>
      </c>
      <c r="C13" s="18">
        <f>SUM(C8:C12)</f>
        <v>2280</v>
      </c>
      <c r="D13" s="24">
        <f>SUM(D8:D12)</f>
        <v>3805</v>
      </c>
      <c r="E13" s="24">
        <f t="shared" ref="E13:F13" si="0">SUM(E8:E12)</f>
        <v>3770</v>
      </c>
      <c r="F13" s="24">
        <f t="shared" si="0"/>
        <v>4395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2000</v>
      </c>
      <c r="C17" s="18">
        <v>2400</v>
      </c>
      <c r="D17" s="19">
        <v>3200</v>
      </c>
      <c r="E17" s="15">
        <v>3600</v>
      </c>
      <c r="F17" s="15">
        <v>4000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160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120</v>
      </c>
    </row>
    <row r="20" spans="1:6" ht="15.9" customHeight="1" x14ac:dyDescent="0.25">
      <c r="A20" s="7" t="s">
        <v>58</v>
      </c>
      <c r="B20" s="18">
        <f>SUM(B15:B19)</f>
        <v>2580</v>
      </c>
      <c r="C20" s="18">
        <f t="shared" ref="C20:F20" si="1">SUM(C15:C19)</f>
        <v>3000</v>
      </c>
      <c r="D20" s="18">
        <f t="shared" si="1"/>
        <v>3865</v>
      </c>
      <c r="E20" s="18">
        <f t="shared" si="1"/>
        <v>4315</v>
      </c>
      <c r="F20" s="18">
        <f t="shared" si="1"/>
        <v>4940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2340</v>
      </c>
      <c r="C22" s="25">
        <f t="shared" ref="C22:F22" si="2">C20+C21</f>
        <v>2700</v>
      </c>
      <c r="D22" s="25">
        <f t="shared" si="2"/>
        <v>3515</v>
      </c>
      <c r="E22" s="25">
        <f t="shared" si="2"/>
        <v>3865</v>
      </c>
      <c r="F22" s="25">
        <f t="shared" si="2"/>
        <v>4390</v>
      </c>
    </row>
    <row r="23" spans="1:6" ht="15.9" customHeight="1" thickBot="1" x14ac:dyDescent="0.3">
      <c r="A23" s="10" t="s">
        <v>31</v>
      </c>
      <c r="B23" s="22">
        <f>B13+B22</f>
        <v>4200</v>
      </c>
      <c r="C23" s="22">
        <f>C13+C22</f>
        <v>4980</v>
      </c>
      <c r="D23" s="23">
        <f>D13+D22</f>
        <v>7320</v>
      </c>
      <c r="E23" s="23">
        <f t="shared" ref="E23:F23" si="3">E13+E22</f>
        <v>7635</v>
      </c>
      <c r="F23" s="23">
        <f t="shared" si="3"/>
        <v>8785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160</v>
      </c>
      <c r="C27" s="18">
        <v>200</v>
      </c>
      <c r="D27" s="19">
        <v>190</v>
      </c>
      <c r="E27" s="15">
        <v>220</v>
      </c>
      <c r="F27" s="15">
        <v>210</v>
      </c>
    </row>
    <row r="28" spans="1:6" ht="15.9" customHeight="1" x14ac:dyDescent="0.25">
      <c r="A28" s="7" t="s">
        <v>40</v>
      </c>
      <c r="B28" s="18">
        <v>800</v>
      </c>
      <c r="C28" s="18">
        <v>700</v>
      </c>
      <c r="D28" s="19">
        <v>1800</v>
      </c>
      <c r="E28" s="15">
        <v>1650</v>
      </c>
      <c r="F28" s="15">
        <v>2200</v>
      </c>
    </row>
    <row r="29" spans="1:6" ht="15.9" customHeight="1" x14ac:dyDescent="0.25">
      <c r="A29" s="7" t="s">
        <v>36</v>
      </c>
      <c r="B29" s="18">
        <v>50</v>
      </c>
      <c r="C29" s="18">
        <v>95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1050</v>
      </c>
      <c r="C31" s="30">
        <f>SUM(C27:C30)</f>
        <v>1040</v>
      </c>
      <c r="D31" s="30">
        <f>SUM(D27:D30)</f>
        <v>2093</v>
      </c>
      <c r="E31" s="30">
        <f t="shared" ref="E31:F31" si="4">SUM(E27:E30)</f>
        <v>1975</v>
      </c>
      <c r="F31" s="30">
        <f t="shared" si="4"/>
        <v>2570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1800</v>
      </c>
      <c r="C33" s="18">
        <v>2000</v>
      </c>
      <c r="D33" s="19">
        <v>3000</v>
      </c>
      <c r="E33" s="15">
        <v>3000</v>
      </c>
      <c r="F33" s="15">
        <v>2000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120</v>
      </c>
      <c r="E34" s="15">
        <v>150</v>
      </c>
      <c r="F34" s="15">
        <v>170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1920</v>
      </c>
      <c r="C36" s="25">
        <f t="shared" ref="C36:F36" si="5">SUM(C33:C35)</f>
        <v>2120</v>
      </c>
      <c r="D36" s="25">
        <f t="shared" si="5"/>
        <v>3140</v>
      </c>
      <c r="E36" s="25">
        <f t="shared" si="5"/>
        <v>3200</v>
      </c>
      <c r="F36" s="25">
        <f t="shared" si="5"/>
        <v>2190</v>
      </c>
    </row>
    <row r="37" spans="1:6" ht="15.9" customHeight="1" thickBot="1" x14ac:dyDescent="0.3">
      <c r="A37" s="7" t="s">
        <v>44</v>
      </c>
      <c r="B37" s="22">
        <f>B31+B36</f>
        <v>2970</v>
      </c>
      <c r="C37" s="22">
        <f>C31+C36</f>
        <v>3160</v>
      </c>
      <c r="D37" s="23">
        <f>D31+D36</f>
        <v>5233</v>
      </c>
      <c r="E37" s="23">
        <f t="shared" ref="E37:F37" si="6">E31+E36</f>
        <v>5175</v>
      </c>
      <c r="F37" s="23">
        <f t="shared" si="6"/>
        <v>4760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440</v>
      </c>
    </row>
    <row r="40" spans="1:6" ht="15.9" customHeight="1" x14ac:dyDescent="0.25">
      <c r="A40" s="7" t="s">
        <v>47</v>
      </c>
      <c r="B40" s="18">
        <v>80</v>
      </c>
      <c r="C40" s="18">
        <v>150</v>
      </c>
      <c r="D40" s="19">
        <v>120</v>
      </c>
      <c r="E40" s="5">
        <v>140</v>
      </c>
      <c r="F40" s="5">
        <v>250</v>
      </c>
    </row>
    <row r="41" spans="1:6" ht="15.9" customHeight="1" x14ac:dyDescent="0.25">
      <c r="A41" s="7" t="s">
        <v>48</v>
      </c>
      <c r="B41" s="20">
        <f>B59</f>
        <v>490</v>
      </c>
      <c r="C41" s="20">
        <f t="shared" ref="C41:F41" si="7">C59</f>
        <v>1250</v>
      </c>
      <c r="D41" s="20">
        <f t="shared" si="7"/>
        <v>1080</v>
      </c>
      <c r="E41" s="20">
        <f t="shared" si="7"/>
        <v>1440</v>
      </c>
      <c r="F41" s="20">
        <f t="shared" si="7"/>
        <v>1310</v>
      </c>
    </row>
    <row r="42" spans="1:6" ht="15.9" customHeight="1" x14ac:dyDescent="0.25">
      <c r="A42" s="7" t="s">
        <v>55</v>
      </c>
      <c r="B42" s="20">
        <f>B23-B37-SUM(B39:B41)</f>
        <v>260</v>
      </c>
      <c r="C42" s="20">
        <f t="shared" ref="C42:F42" si="8">C23-C37-SUM(C39:C41)</f>
        <v>20</v>
      </c>
      <c r="D42" s="20">
        <f t="shared" si="8"/>
        <v>447</v>
      </c>
      <c r="E42" s="20">
        <f t="shared" si="8"/>
        <v>440</v>
      </c>
      <c r="F42" s="20">
        <f t="shared" si="8"/>
        <v>2025</v>
      </c>
    </row>
    <row r="43" spans="1:6" ht="15.9" customHeight="1" x14ac:dyDescent="0.25">
      <c r="A43" s="7" t="s">
        <v>49</v>
      </c>
      <c r="B43" s="25">
        <f>SUM(B39:B42)</f>
        <v>1230</v>
      </c>
      <c r="C43" s="25">
        <f t="shared" ref="C43:F43" si="9">SUM(C39:C42)</f>
        <v>1820</v>
      </c>
      <c r="D43" s="25">
        <f t="shared" si="9"/>
        <v>2087</v>
      </c>
      <c r="E43" s="25">
        <f t="shared" si="9"/>
        <v>2460</v>
      </c>
      <c r="F43" s="25">
        <f t="shared" si="9"/>
        <v>4025</v>
      </c>
    </row>
    <row r="44" spans="1:6" ht="15.9" customHeight="1" thickBot="1" x14ac:dyDescent="0.3">
      <c r="A44" s="12" t="s">
        <v>50</v>
      </c>
      <c r="B44" s="22">
        <f>B37+B43</f>
        <v>4200</v>
      </c>
      <c r="C44" s="22">
        <f>C37+C43</f>
        <v>4980</v>
      </c>
      <c r="D44" s="23">
        <f>D37+D43</f>
        <v>7320</v>
      </c>
      <c r="E44" s="23">
        <f t="shared" ref="E44:F44" si="10">E37+E43</f>
        <v>7635</v>
      </c>
      <c r="F44" s="23">
        <f t="shared" si="10"/>
        <v>8785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10000</v>
      </c>
      <c r="C47" s="35">
        <v>12000</v>
      </c>
      <c r="D47" s="24">
        <v>12500</v>
      </c>
      <c r="E47" s="31">
        <v>13500</v>
      </c>
      <c r="F47" s="32">
        <v>14000</v>
      </c>
    </row>
    <row r="48" spans="1:6" x14ac:dyDescent="0.25">
      <c r="A48" s="8" t="s">
        <v>16</v>
      </c>
      <c r="B48" s="28">
        <v>150</v>
      </c>
      <c r="C48" s="20">
        <v>130</v>
      </c>
      <c r="D48" s="21">
        <v>220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9850</v>
      </c>
      <c r="C49" s="18">
        <f t="shared" ref="C49:F49" si="11">C47-C48</f>
        <v>11870</v>
      </c>
      <c r="D49" s="18">
        <f t="shared" si="11"/>
        <v>12280</v>
      </c>
      <c r="E49" s="18">
        <f t="shared" si="11"/>
        <v>13300</v>
      </c>
      <c r="F49" s="18">
        <f t="shared" si="11"/>
        <v>13820</v>
      </c>
    </row>
    <row r="50" spans="1:6" x14ac:dyDescent="0.25">
      <c r="A50" s="2" t="s">
        <v>4</v>
      </c>
      <c r="B50" s="38">
        <v>8000</v>
      </c>
      <c r="C50" s="25">
        <v>8500</v>
      </c>
      <c r="D50" s="26">
        <v>9000</v>
      </c>
      <c r="E50" s="39">
        <v>9200</v>
      </c>
      <c r="F50" s="40">
        <v>9500</v>
      </c>
    </row>
    <row r="51" spans="1:6" x14ac:dyDescent="0.25">
      <c r="A51" s="8" t="s">
        <v>17</v>
      </c>
      <c r="B51" s="18">
        <f>B49-B50</f>
        <v>1850</v>
      </c>
      <c r="C51" s="18">
        <f>C49-C50</f>
        <v>3370</v>
      </c>
      <c r="D51" s="24">
        <f>D49-D50</f>
        <v>3280</v>
      </c>
      <c r="E51" s="24">
        <f t="shared" ref="E51:F51" si="12">E49-E50</f>
        <v>4100</v>
      </c>
      <c r="F51" s="24">
        <f t="shared" si="12"/>
        <v>4320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400</v>
      </c>
      <c r="C53" s="35">
        <v>600</v>
      </c>
      <c r="D53" s="24">
        <v>800</v>
      </c>
      <c r="E53" s="31">
        <v>880</v>
      </c>
      <c r="F53" s="32">
        <v>1060</v>
      </c>
    </row>
    <row r="54" spans="1:6" x14ac:dyDescent="0.25">
      <c r="A54" s="7" t="s">
        <v>7</v>
      </c>
      <c r="B54" s="28">
        <v>300</v>
      </c>
      <c r="C54" s="20">
        <v>400</v>
      </c>
      <c r="D54" s="21">
        <v>440</v>
      </c>
      <c r="E54" s="36">
        <v>500</v>
      </c>
      <c r="F54" s="37">
        <v>540</v>
      </c>
    </row>
    <row r="55" spans="1:6" x14ac:dyDescent="0.25">
      <c r="A55" s="7" t="s">
        <v>18</v>
      </c>
      <c r="B55" s="18">
        <f>B51-B53-B54</f>
        <v>1150</v>
      </c>
      <c r="C55" s="18">
        <f>C51-C53-C54</f>
        <v>2370</v>
      </c>
      <c r="D55" s="24">
        <f>D51-D53-D54</f>
        <v>2040</v>
      </c>
      <c r="E55" s="24">
        <f t="shared" ref="E55:F55" si="13">E51-E53-E54</f>
        <v>2720</v>
      </c>
      <c r="F55" s="24">
        <f t="shared" si="13"/>
        <v>2720</v>
      </c>
    </row>
    <row r="56" spans="1:6" x14ac:dyDescent="0.25">
      <c r="A56" s="7" t="s">
        <v>0</v>
      </c>
      <c r="B56" s="38">
        <v>400</v>
      </c>
      <c r="C56" s="25">
        <v>440</v>
      </c>
      <c r="D56" s="26">
        <v>380</v>
      </c>
      <c r="E56" s="39">
        <v>500</v>
      </c>
      <c r="F56" s="40">
        <v>700</v>
      </c>
    </row>
    <row r="57" spans="1:6" x14ac:dyDescent="0.25">
      <c r="A57" s="7" t="s">
        <v>19</v>
      </c>
      <c r="B57" s="34">
        <f>B55-B56</f>
        <v>750</v>
      </c>
      <c r="C57" s="35">
        <f>C55-C56</f>
        <v>1930</v>
      </c>
      <c r="D57" s="24">
        <f>D55-D56</f>
        <v>1660</v>
      </c>
      <c r="E57" s="24">
        <f t="shared" ref="E57:F57" si="14">E55-E56</f>
        <v>2220</v>
      </c>
      <c r="F57" s="24">
        <f t="shared" si="14"/>
        <v>2020</v>
      </c>
    </row>
    <row r="58" spans="1:6" x14ac:dyDescent="0.25">
      <c r="A58" s="7" t="s">
        <v>20</v>
      </c>
      <c r="B58" s="28">
        <f>ROUND((B57*0.35),-1)</f>
        <v>260</v>
      </c>
      <c r="C58" s="20">
        <f t="shared" ref="C58:F58" si="15">ROUND((C57*0.35),-1)</f>
        <v>680</v>
      </c>
      <c r="D58" s="20">
        <f t="shared" si="15"/>
        <v>580</v>
      </c>
      <c r="E58" s="20">
        <f t="shared" si="15"/>
        <v>780</v>
      </c>
      <c r="F58" s="21">
        <f t="shared" si="15"/>
        <v>710</v>
      </c>
    </row>
    <row r="59" spans="1:6" ht="14.4" thickBot="1" x14ac:dyDescent="0.3">
      <c r="A59" s="12" t="s">
        <v>21</v>
      </c>
      <c r="B59" s="29">
        <f>B57-B58</f>
        <v>490</v>
      </c>
      <c r="C59" s="22">
        <f t="shared" ref="C59:F59" si="16">C57-C58</f>
        <v>1250</v>
      </c>
      <c r="D59" s="22">
        <f t="shared" si="16"/>
        <v>1080</v>
      </c>
      <c r="E59" s="22">
        <f t="shared" si="16"/>
        <v>1440</v>
      </c>
      <c r="F59" s="23">
        <f t="shared" si="16"/>
        <v>1310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B72" s="41"/>
      <c r="C72" s="41"/>
      <c r="D72" s="41"/>
      <c r="E72" s="41"/>
      <c r="F72" s="41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5"/>
      <c r="C78" s="5"/>
      <c r="D78" s="5"/>
    </row>
    <row r="79" spans="1:6" x14ac:dyDescent="0.25">
      <c r="A79" s="5"/>
      <c r="B79" s="15"/>
      <c r="C79" s="5"/>
      <c r="D79" s="5"/>
    </row>
    <row r="80" spans="1:6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s="5" customFormat="1" x14ac:dyDescent="0.25"/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4"/>
  <sheetViews>
    <sheetView topLeftCell="A7" zoomScale="140" zoomScaleNormal="140" workbookViewId="0">
      <selection activeCell="B5" sqref="B5:F5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700</v>
      </c>
      <c r="D8" s="19">
        <v>1400</v>
      </c>
      <c r="E8" s="15">
        <v>1450</v>
      </c>
      <c r="F8" s="15">
        <v>1650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600</v>
      </c>
      <c r="E9" s="15">
        <v>800</v>
      </c>
      <c r="F9" s="15">
        <v>1000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12</v>
      </c>
      <c r="B11" s="18">
        <v>800</v>
      </c>
      <c r="C11" s="18">
        <v>950</v>
      </c>
      <c r="D11" s="19">
        <v>1000</v>
      </c>
      <c r="E11" s="15">
        <v>900</v>
      </c>
      <c r="F11" s="15">
        <v>1200</v>
      </c>
      <c r="H11" s="18"/>
      <c r="I11" s="9"/>
    </row>
    <row r="12" spans="1:9" ht="15.9" customHeight="1" x14ac:dyDescent="0.25">
      <c r="A12" s="7" t="s">
        <v>24</v>
      </c>
      <c r="B12" s="20">
        <v>10</v>
      </c>
      <c r="C12" s="20">
        <v>50</v>
      </c>
      <c r="D12" s="21">
        <v>15</v>
      </c>
      <c r="E12" s="15">
        <v>10</v>
      </c>
      <c r="F12" s="15">
        <v>5</v>
      </c>
      <c r="H12" s="11"/>
      <c r="I12" s="11"/>
    </row>
    <row r="13" spans="1:9" ht="15.9" customHeight="1" x14ac:dyDescent="0.25">
      <c r="A13" s="7" t="s">
        <v>13</v>
      </c>
      <c r="B13" s="18">
        <f>SUM(B8:B12)</f>
        <v>1760</v>
      </c>
      <c r="C13" s="18">
        <f>SUM(C8:C12)</f>
        <v>2180</v>
      </c>
      <c r="D13" s="24">
        <f>SUM(D8:D12)</f>
        <v>3075</v>
      </c>
      <c r="E13" s="24">
        <f t="shared" ref="E13:F13" si="0">SUM(E8:E12)</f>
        <v>3220</v>
      </c>
      <c r="F13" s="24">
        <f t="shared" si="0"/>
        <v>3895</v>
      </c>
    </row>
    <row r="14" spans="1:9" ht="15.9" customHeight="1" x14ac:dyDescent="0.25">
      <c r="A14" s="2" t="s">
        <v>14</v>
      </c>
      <c r="B14" s="18"/>
      <c r="C14" s="18"/>
      <c r="D14" s="19" t="s">
        <v>9</v>
      </c>
    </row>
    <row r="15" spans="1:9" ht="15.9" customHeight="1" x14ac:dyDescent="0.25">
      <c r="A15" s="7" t="s">
        <v>25</v>
      </c>
      <c r="B15" s="18">
        <v>100</v>
      </c>
      <c r="C15" s="18">
        <v>100</v>
      </c>
      <c r="D15" s="19">
        <v>100</v>
      </c>
      <c r="E15" s="15">
        <v>150</v>
      </c>
      <c r="F15" s="15">
        <v>250</v>
      </c>
    </row>
    <row r="16" spans="1:9" ht="15.9" customHeight="1" x14ac:dyDescent="0.25">
      <c r="A16" s="10" t="s">
        <v>26</v>
      </c>
      <c r="B16" s="18">
        <v>280</v>
      </c>
      <c r="C16" s="18">
        <v>280</v>
      </c>
      <c r="D16" s="19">
        <v>310</v>
      </c>
      <c r="E16" s="15">
        <v>310</v>
      </c>
      <c r="F16" s="15">
        <v>400</v>
      </c>
    </row>
    <row r="17" spans="1:6" ht="15.9" customHeight="1" x14ac:dyDescent="0.25">
      <c r="A17" s="7" t="s">
        <v>27</v>
      </c>
      <c r="B17" s="18">
        <v>2000</v>
      </c>
      <c r="C17" s="18">
        <v>2400</v>
      </c>
      <c r="D17" s="19">
        <v>2600</v>
      </c>
      <c r="E17" s="15">
        <v>2800</v>
      </c>
      <c r="F17" s="15">
        <v>3000</v>
      </c>
    </row>
    <row r="18" spans="1:6" ht="15.9" customHeight="1" x14ac:dyDescent="0.25">
      <c r="A18" s="7" t="s">
        <v>28</v>
      </c>
      <c r="B18" s="18">
        <v>120</v>
      </c>
      <c r="C18" s="18">
        <v>140</v>
      </c>
      <c r="D18" s="19">
        <v>160</v>
      </c>
      <c r="E18" s="15">
        <v>160</v>
      </c>
      <c r="F18" s="15">
        <v>170</v>
      </c>
    </row>
    <row r="19" spans="1:6" ht="15.9" customHeight="1" x14ac:dyDescent="0.25">
      <c r="A19" s="7" t="s">
        <v>15</v>
      </c>
      <c r="B19" s="18">
        <v>80</v>
      </c>
      <c r="C19" s="18">
        <v>80</v>
      </c>
      <c r="D19" s="19">
        <v>95</v>
      </c>
      <c r="E19" s="15">
        <v>95</v>
      </c>
      <c r="F19" s="15">
        <v>120</v>
      </c>
    </row>
    <row r="20" spans="1:6" ht="15.9" customHeight="1" x14ac:dyDescent="0.25">
      <c r="A20" s="7" t="s">
        <v>58</v>
      </c>
      <c r="B20" s="18">
        <f>SUM(B15:B19)</f>
        <v>2580</v>
      </c>
      <c r="C20" s="18">
        <f t="shared" ref="C20:F20" si="1">SUM(C15:C19)</f>
        <v>3000</v>
      </c>
      <c r="D20" s="18">
        <f t="shared" si="1"/>
        <v>3265</v>
      </c>
      <c r="E20" s="18">
        <f t="shared" si="1"/>
        <v>3515</v>
      </c>
      <c r="F20" s="18">
        <f t="shared" si="1"/>
        <v>3940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B20+B21</f>
        <v>2340</v>
      </c>
      <c r="C22" s="25">
        <f t="shared" ref="C22:F22" si="2">C20+C21</f>
        <v>2700</v>
      </c>
      <c r="D22" s="25">
        <f t="shared" si="2"/>
        <v>2915</v>
      </c>
      <c r="E22" s="25">
        <f t="shared" si="2"/>
        <v>3065</v>
      </c>
      <c r="F22" s="25">
        <f t="shared" si="2"/>
        <v>3390</v>
      </c>
    </row>
    <row r="23" spans="1:6" ht="15.9" customHeight="1" thickBot="1" x14ac:dyDescent="0.3">
      <c r="A23" s="10" t="s">
        <v>31</v>
      </c>
      <c r="B23" s="22">
        <f>B13+B22</f>
        <v>4100</v>
      </c>
      <c r="C23" s="22">
        <f>C13+C22</f>
        <v>4880</v>
      </c>
      <c r="D23" s="23">
        <f>D13+D22</f>
        <v>5990</v>
      </c>
      <c r="E23" s="23">
        <f t="shared" ref="E23:F23" si="3">E13+E22</f>
        <v>6285</v>
      </c>
      <c r="F23" s="23">
        <f t="shared" si="3"/>
        <v>7285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60</v>
      </c>
      <c r="C27" s="18">
        <v>100</v>
      </c>
      <c r="D27" s="19">
        <v>90</v>
      </c>
      <c r="E27" s="15">
        <v>120</v>
      </c>
      <c r="F27" s="15">
        <v>110</v>
      </c>
    </row>
    <row r="28" spans="1:6" ht="15.9" customHeight="1" x14ac:dyDescent="0.25">
      <c r="A28" s="7" t="s">
        <v>40</v>
      </c>
      <c r="B28" s="18">
        <v>800</v>
      </c>
      <c r="C28" s="18">
        <v>700</v>
      </c>
      <c r="D28" s="19">
        <v>1500</v>
      </c>
      <c r="E28" s="15">
        <v>1600</v>
      </c>
      <c r="F28" s="15">
        <v>1900</v>
      </c>
    </row>
    <row r="29" spans="1:6" ht="15.9" customHeight="1" x14ac:dyDescent="0.25">
      <c r="A29" s="7" t="s">
        <v>36</v>
      </c>
      <c r="B29" s="18">
        <v>50</v>
      </c>
      <c r="C29" s="18">
        <v>95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thickBot="1" x14ac:dyDescent="0.3">
      <c r="A31" s="7" t="s">
        <v>37</v>
      </c>
      <c r="B31" s="30">
        <f>SUM(B27:B30)</f>
        <v>950</v>
      </c>
      <c r="C31" s="30">
        <f>SUM(C27:C30)</f>
        <v>940</v>
      </c>
      <c r="D31" s="30">
        <f>SUM(D27:D30)</f>
        <v>1693</v>
      </c>
      <c r="E31" s="30">
        <f t="shared" ref="E31:F31" si="4">SUM(E27:E30)</f>
        <v>1825</v>
      </c>
      <c r="F31" s="30">
        <f t="shared" si="4"/>
        <v>2170</v>
      </c>
    </row>
    <row r="32" spans="1:6" ht="15.9" customHeight="1" thickTop="1" x14ac:dyDescent="0.25">
      <c r="A32" s="2" t="s">
        <v>39</v>
      </c>
      <c r="B32" s="18"/>
      <c r="C32" s="18"/>
      <c r="D32" s="19"/>
      <c r="E32" s="15"/>
      <c r="F32" s="15"/>
    </row>
    <row r="33" spans="1:6" ht="15.9" customHeight="1" x14ac:dyDescent="0.25">
      <c r="A33" s="7" t="s">
        <v>40</v>
      </c>
      <c r="B33" s="18">
        <v>1800</v>
      </c>
      <c r="C33" s="18">
        <v>2000</v>
      </c>
      <c r="D33" s="19">
        <v>2500</v>
      </c>
      <c r="E33" s="15">
        <v>2300</v>
      </c>
      <c r="F33" s="15">
        <v>2500</v>
      </c>
    </row>
    <row r="34" spans="1:6" ht="15.9" customHeight="1" x14ac:dyDescent="0.25">
      <c r="A34" s="7" t="s">
        <v>41</v>
      </c>
      <c r="B34" s="18">
        <v>80</v>
      </c>
      <c r="C34" s="18">
        <v>100</v>
      </c>
      <c r="D34" s="19">
        <v>120</v>
      </c>
      <c r="E34" s="15">
        <v>150</v>
      </c>
      <c r="F34" s="15">
        <v>170</v>
      </c>
    </row>
    <row r="35" spans="1:6" ht="15.9" customHeight="1" x14ac:dyDescent="0.25">
      <c r="A35" s="7" t="s">
        <v>42</v>
      </c>
      <c r="B35" s="20">
        <v>40</v>
      </c>
      <c r="C35" s="20">
        <v>20</v>
      </c>
      <c r="D35" s="21">
        <v>20</v>
      </c>
      <c r="E35" s="15">
        <v>50</v>
      </c>
      <c r="F35" s="15">
        <v>20</v>
      </c>
    </row>
    <row r="36" spans="1:6" ht="15.9" customHeight="1" x14ac:dyDescent="0.25">
      <c r="A36" s="7" t="s">
        <v>43</v>
      </c>
      <c r="B36" s="25">
        <f>SUM(B33:B35)</f>
        <v>1920</v>
      </c>
      <c r="C36" s="25">
        <f t="shared" ref="C36:F36" si="5">SUM(C33:C35)</f>
        <v>2120</v>
      </c>
      <c r="D36" s="25">
        <f t="shared" si="5"/>
        <v>2640</v>
      </c>
      <c r="E36" s="25">
        <f t="shared" si="5"/>
        <v>2500</v>
      </c>
      <c r="F36" s="25">
        <f t="shared" si="5"/>
        <v>2690</v>
      </c>
    </row>
    <row r="37" spans="1:6" ht="15.9" customHeight="1" thickBot="1" x14ac:dyDescent="0.3">
      <c r="A37" s="7" t="s">
        <v>44</v>
      </c>
      <c r="B37" s="22">
        <f>B31+B36</f>
        <v>2870</v>
      </c>
      <c r="C37" s="22">
        <f>C31+C36</f>
        <v>3060</v>
      </c>
      <c r="D37" s="23">
        <f>D31+D36</f>
        <v>4333</v>
      </c>
      <c r="E37" s="23">
        <f t="shared" ref="E37:F37" si="6">E31+E36</f>
        <v>4325</v>
      </c>
      <c r="F37" s="23">
        <f t="shared" si="6"/>
        <v>4860</v>
      </c>
    </row>
    <row r="38" spans="1:6" ht="15.9" customHeight="1" thickTop="1" x14ac:dyDescent="0.25">
      <c r="A38" s="2" t="s">
        <v>45</v>
      </c>
      <c r="B38" s="18"/>
      <c r="C38" s="18"/>
      <c r="D38" s="19"/>
    </row>
    <row r="39" spans="1:6" ht="15.9" customHeight="1" x14ac:dyDescent="0.25">
      <c r="A39" s="7" t="s">
        <v>46</v>
      </c>
      <c r="B39" s="18">
        <v>400</v>
      </c>
      <c r="C39" s="18">
        <v>400</v>
      </c>
      <c r="D39" s="19">
        <v>440</v>
      </c>
      <c r="E39" s="5">
        <v>440</v>
      </c>
      <c r="F39" s="5">
        <v>440</v>
      </c>
    </row>
    <row r="40" spans="1:6" ht="15.9" customHeight="1" x14ac:dyDescent="0.25">
      <c r="A40" s="7" t="s">
        <v>47</v>
      </c>
      <c r="B40" s="18">
        <v>80</v>
      </c>
      <c r="C40" s="18">
        <v>150</v>
      </c>
      <c r="D40" s="19">
        <v>120</v>
      </c>
      <c r="E40" s="5">
        <v>140</v>
      </c>
      <c r="F40" s="5">
        <v>250</v>
      </c>
    </row>
    <row r="41" spans="1:6" ht="15.9" customHeight="1" x14ac:dyDescent="0.25">
      <c r="A41" s="7" t="s">
        <v>48</v>
      </c>
      <c r="B41" s="20">
        <f>B59</f>
        <v>620</v>
      </c>
      <c r="C41" s="20">
        <f t="shared" ref="C41:F41" si="7">C59</f>
        <v>1220</v>
      </c>
      <c r="D41" s="20">
        <f t="shared" si="7"/>
        <v>1080</v>
      </c>
      <c r="E41" s="20">
        <f t="shared" si="7"/>
        <v>1440</v>
      </c>
      <c r="F41" s="20">
        <f t="shared" si="7"/>
        <v>1480</v>
      </c>
    </row>
    <row r="42" spans="1:6" ht="15.9" customHeight="1" x14ac:dyDescent="0.25">
      <c r="A42" s="7" t="s">
        <v>55</v>
      </c>
      <c r="B42" s="20">
        <f>B23-B37-SUM(B39:B41)</f>
        <v>130</v>
      </c>
      <c r="C42" s="20">
        <f t="shared" ref="C42:F42" si="8">C23-C37-SUM(C39:C41)</f>
        <v>50</v>
      </c>
      <c r="D42" s="20">
        <f t="shared" si="8"/>
        <v>17</v>
      </c>
      <c r="E42" s="20">
        <f t="shared" si="8"/>
        <v>-60</v>
      </c>
      <c r="F42" s="20">
        <f t="shared" si="8"/>
        <v>255</v>
      </c>
    </row>
    <row r="43" spans="1:6" ht="15.9" customHeight="1" x14ac:dyDescent="0.25">
      <c r="A43" s="7" t="s">
        <v>49</v>
      </c>
      <c r="B43" s="25">
        <f>SUM(B39:B42)</f>
        <v>1230</v>
      </c>
      <c r="C43" s="25">
        <f t="shared" ref="C43:F43" si="9">SUM(C39:C42)</f>
        <v>1820</v>
      </c>
      <c r="D43" s="25">
        <f t="shared" si="9"/>
        <v>1657</v>
      </c>
      <c r="E43" s="25">
        <f t="shared" si="9"/>
        <v>1960</v>
      </c>
      <c r="F43" s="25">
        <f t="shared" si="9"/>
        <v>2425</v>
      </c>
    </row>
    <row r="44" spans="1:6" ht="15.9" customHeight="1" thickBot="1" x14ac:dyDescent="0.3">
      <c r="A44" s="12" t="s">
        <v>50</v>
      </c>
      <c r="B44" s="22">
        <f>B37+B43</f>
        <v>4100</v>
      </c>
      <c r="C44" s="22">
        <f>C37+C43</f>
        <v>4880</v>
      </c>
      <c r="D44" s="23">
        <f>D37+D43</f>
        <v>5990</v>
      </c>
      <c r="E44" s="23">
        <f t="shared" ref="E44:F44" si="10">E37+E43</f>
        <v>6285</v>
      </c>
      <c r="F44" s="23">
        <f t="shared" si="10"/>
        <v>7285</v>
      </c>
    </row>
    <row r="45" spans="1:6" ht="14.4" thickTop="1" x14ac:dyDescent="0.25">
      <c r="A45" s="5"/>
      <c r="B45" s="15"/>
      <c r="C45" s="15"/>
      <c r="D45" s="15"/>
    </row>
    <row r="46" spans="1:6" x14ac:dyDescent="0.25">
      <c r="A46" s="2" t="s">
        <v>1</v>
      </c>
      <c r="B46" s="18"/>
      <c r="C46" s="18"/>
      <c r="D46" s="19"/>
    </row>
    <row r="47" spans="1:6" x14ac:dyDescent="0.25">
      <c r="A47" s="7" t="s">
        <v>2</v>
      </c>
      <c r="B47" s="34">
        <v>5000</v>
      </c>
      <c r="C47" s="35">
        <v>7000</v>
      </c>
      <c r="D47" s="24">
        <v>7500</v>
      </c>
      <c r="E47" s="31">
        <v>8500</v>
      </c>
      <c r="F47" s="32">
        <v>9000</v>
      </c>
    </row>
    <row r="48" spans="1:6" x14ac:dyDescent="0.25">
      <c r="A48" s="8" t="s">
        <v>16</v>
      </c>
      <c r="B48" s="28">
        <v>150</v>
      </c>
      <c r="C48" s="20">
        <v>130</v>
      </c>
      <c r="D48" s="21">
        <v>220</v>
      </c>
      <c r="E48" s="36">
        <v>200</v>
      </c>
      <c r="F48" s="37">
        <v>180</v>
      </c>
    </row>
    <row r="49" spans="1:6" x14ac:dyDescent="0.25">
      <c r="A49" s="7" t="s">
        <v>3</v>
      </c>
      <c r="B49" s="18">
        <f>B47-B48</f>
        <v>4850</v>
      </c>
      <c r="C49" s="18">
        <f t="shared" ref="C49:F49" si="11">C47-C48</f>
        <v>6870</v>
      </c>
      <c r="D49" s="18">
        <f t="shared" si="11"/>
        <v>7280</v>
      </c>
      <c r="E49" s="18">
        <f t="shared" si="11"/>
        <v>8300</v>
      </c>
      <c r="F49" s="18">
        <f t="shared" si="11"/>
        <v>8820</v>
      </c>
    </row>
    <row r="50" spans="1:6" x14ac:dyDescent="0.25">
      <c r="A50" s="2" t="s">
        <v>4</v>
      </c>
      <c r="B50" s="38">
        <v>3000</v>
      </c>
      <c r="C50" s="25">
        <v>3600</v>
      </c>
      <c r="D50" s="26">
        <v>4000</v>
      </c>
      <c r="E50" s="39">
        <v>4200</v>
      </c>
      <c r="F50" s="40">
        <v>4500</v>
      </c>
    </row>
    <row r="51" spans="1:6" x14ac:dyDescent="0.25">
      <c r="A51" s="8" t="s">
        <v>17</v>
      </c>
      <c r="B51" s="18">
        <f>B49-B50</f>
        <v>1850</v>
      </c>
      <c r="C51" s="18">
        <f>C49-C50</f>
        <v>3270</v>
      </c>
      <c r="D51" s="24">
        <f>D49-D50</f>
        <v>3280</v>
      </c>
      <c r="E51" s="24">
        <f t="shared" ref="E51:F51" si="12">E49-E50</f>
        <v>4100</v>
      </c>
      <c r="F51" s="24">
        <f t="shared" si="12"/>
        <v>4320</v>
      </c>
    </row>
    <row r="52" spans="1:6" x14ac:dyDescent="0.25">
      <c r="A52" s="2" t="s">
        <v>5</v>
      </c>
      <c r="B52" s="18"/>
      <c r="C52" s="18"/>
      <c r="D52" s="19"/>
    </row>
    <row r="53" spans="1:6" x14ac:dyDescent="0.25">
      <c r="A53" s="7" t="s">
        <v>6</v>
      </c>
      <c r="B53" s="34">
        <v>300</v>
      </c>
      <c r="C53" s="35">
        <v>500</v>
      </c>
      <c r="D53" s="24">
        <v>800</v>
      </c>
      <c r="E53" s="31">
        <v>880</v>
      </c>
      <c r="F53" s="32">
        <v>900</v>
      </c>
    </row>
    <row r="54" spans="1:6" x14ac:dyDescent="0.25">
      <c r="A54" s="7" t="s">
        <v>7</v>
      </c>
      <c r="B54" s="28">
        <v>200</v>
      </c>
      <c r="C54" s="20">
        <v>500</v>
      </c>
      <c r="D54" s="21">
        <v>440</v>
      </c>
      <c r="E54" s="36">
        <v>500</v>
      </c>
      <c r="F54" s="37">
        <v>540</v>
      </c>
    </row>
    <row r="55" spans="1:6" x14ac:dyDescent="0.25">
      <c r="A55" s="7" t="s">
        <v>18</v>
      </c>
      <c r="B55" s="18">
        <f>B51-B53-B54</f>
        <v>1350</v>
      </c>
      <c r="C55" s="18">
        <f>C51-C53-C54</f>
        <v>2270</v>
      </c>
      <c r="D55" s="24">
        <f>D51-D53-D54</f>
        <v>2040</v>
      </c>
      <c r="E55" s="24">
        <f t="shared" ref="E55:F55" si="13">E51-E53-E54</f>
        <v>2720</v>
      </c>
      <c r="F55" s="24">
        <f t="shared" si="13"/>
        <v>2880</v>
      </c>
    </row>
    <row r="56" spans="1:6" x14ac:dyDescent="0.25">
      <c r="A56" s="7" t="s">
        <v>0</v>
      </c>
      <c r="B56" s="38">
        <v>400</v>
      </c>
      <c r="C56" s="25">
        <v>400</v>
      </c>
      <c r="D56" s="26">
        <v>380</v>
      </c>
      <c r="E56" s="39">
        <v>500</v>
      </c>
      <c r="F56" s="40">
        <v>600</v>
      </c>
    </row>
    <row r="57" spans="1:6" x14ac:dyDescent="0.25">
      <c r="A57" s="7" t="s">
        <v>19</v>
      </c>
      <c r="B57" s="34">
        <f>B55-B56</f>
        <v>950</v>
      </c>
      <c r="C57" s="35">
        <f>C55-C56</f>
        <v>1870</v>
      </c>
      <c r="D57" s="24">
        <f>D55-D56</f>
        <v>1660</v>
      </c>
      <c r="E57" s="24">
        <f t="shared" ref="E57:F57" si="14">E55-E56</f>
        <v>2220</v>
      </c>
      <c r="F57" s="24">
        <f t="shared" si="14"/>
        <v>2280</v>
      </c>
    </row>
    <row r="58" spans="1:6" x14ac:dyDescent="0.25">
      <c r="A58" s="7" t="s">
        <v>20</v>
      </c>
      <c r="B58" s="28">
        <f>ROUND((B57*0.35),-1)</f>
        <v>330</v>
      </c>
      <c r="C58" s="20">
        <f t="shared" ref="C58:F58" si="15">ROUND((C57*0.35),-1)</f>
        <v>650</v>
      </c>
      <c r="D58" s="20">
        <f t="shared" si="15"/>
        <v>580</v>
      </c>
      <c r="E58" s="20">
        <f t="shared" si="15"/>
        <v>780</v>
      </c>
      <c r="F58" s="21">
        <f t="shared" si="15"/>
        <v>800</v>
      </c>
    </row>
    <row r="59" spans="1:6" ht="14.4" thickBot="1" x14ac:dyDescent="0.3">
      <c r="A59" s="12" t="s">
        <v>21</v>
      </c>
      <c r="B59" s="29">
        <f>B57-B58</f>
        <v>620</v>
      </c>
      <c r="C59" s="22">
        <f t="shared" ref="C59:F59" si="16">C57-C58</f>
        <v>1220</v>
      </c>
      <c r="D59" s="22">
        <f t="shared" si="16"/>
        <v>1080</v>
      </c>
      <c r="E59" s="22">
        <f t="shared" si="16"/>
        <v>1440</v>
      </c>
      <c r="F59" s="23">
        <f t="shared" si="16"/>
        <v>1480</v>
      </c>
    </row>
    <row r="60" spans="1:6" ht="14.4" thickTop="1" x14ac:dyDescent="0.25">
      <c r="A60" s="5"/>
      <c r="B60" s="5"/>
      <c r="C60" s="5"/>
      <c r="D60" s="5"/>
    </row>
    <row r="61" spans="1:6" x14ac:dyDescent="0.25">
      <c r="A61" s="5"/>
      <c r="B61" s="41"/>
      <c r="C61" s="41"/>
      <c r="D61" s="41"/>
      <c r="E61" s="41"/>
      <c r="F61" s="41"/>
    </row>
    <row r="62" spans="1:6" x14ac:dyDescent="0.25">
      <c r="A62" s="5"/>
      <c r="B62" s="41"/>
      <c r="C62" s="41"/>
      <c r="D62" s="41"/>
      <c r="E62" s="41"/>
      <c r="F62" s="41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2"/>
      <c r="C64" s="42"/>
      <c r="D64" s="42"/>
      <c r="E64" s="42"/>
      <c r="F64" s="42"/>
    </row>
    <row r="65" spans="1:6" x14ac:dyDescent="0.25">
      <c r="A65" s="5"/>
      <c r="B65" s="42"/>
      <c r="C65" s="42"/>
      <c r="D65" s="42"/>
      <c r="E65" s="42"/>
      <c r="F65" s="42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B71" s="41"/>
      <c r="C71" s="41"/>
      <c r="D71" s="41"/>
      <c r="E71" s="41"/>
      <c r="F71" s="41"/>
    </row>
    <row r="72" spans="1:6" x14ac:dyDescent="0.25">
      <c r="A72" s="5"/>
      <c r="B72" s="5"/>
      <c r="C72" s="5"/>
      <c r="D72" s="5"/>
    </row>
    <row r="73" spans="1:6" x14ac:dyDescent="0.25">
      <c r="A73" s="5"/>
      <c r="B73" s="5"/>
      <c r="C73" s="5"/>
      <c r="D73" s="5"/>
    </row>
    <row r="74" spans="1:6" x14ac:dyDescent="0.25">
      <c r="A74" s="5"/>
      <c r="B74" s="5"/>
      <c r="C74" s="5"/>
      <c r="D74" s="5"/>
    </row>
    <row r="75" spans="1:6" x14ac:dyDescent="0.25">
      <c r="A75" s="5"/>
      <c r="B75" s="5"/>
      <c r="C75" s="5"/>
      <c r="D75" s="5"/>
    </row>
    <row r="76" spans="1:6" x14ac:dyDescent="0.25">
      <c r="A76" s="5"/>
      <c r="B76" s="5"/>
      <c r="C76" s="5"/>
      <c r="D76" s="5"/>
    </row>
    <row r="77" spans="1:6" x14ac:dyDescent="0.25">
      <c r="A77" s="5"/>
      <c r="B77" s="5"/>
      <c r="C77" s="5"/>
      <c r="D77" s="5"/>
    </row>
    <row r="78" spans="1:6" x14ac:dyDescent="0.25">
      <c r="A78" s="5"/>
      <c r="B78" s="15"/>
      <c r="C78" s="5"/>
      <c r="D78" s="5"/>
    </row>
    <row r="79" spans="1:6" x14ac:dyDescent="0.25">
      <c r="A79" s="5"/>
      <c r="B79" s="5"/>
      <c r="C79" s="5"/>
      <c r="D79" s="5"/>
    </row>
    <row r="80" spans="1:6" x14ac:dyDescent="0.25">
      <c r="A80" s="5"/>
      <c r="B80" s="5"/>
      <c r="C80" s="5"/>
      <c r="D80" s="5"/>
    </row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"/>
  <sheetViews>
    <sheetView zoomScale="140" zoomScaleNormal="140" workbookViewId="0">
      <selection activeCell="J12" sqref="J12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250</v>
      </c>
      <c r="C8" s="18">
        <v>350</v>
      </c>
      <c r="D8" s="19">
        <v>600</v>
      </c>
      <c r="E8" s="15">
        <v>720</v>
      </c>
      <c r="F8" s="15">
        <v>900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300</v>
      </c>
      <c r="D9" s="19">
        <v>400</v>
      </c>
      <c r="E9" s="15">
        <v>500</v>
      </c>
      <c r="F9" s="15">
        <v>600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200</v>
      </c>
      <c r="D10" s="19">
        <v>300</v>
      </c>
      <c r="E10" s="15">
        <v>350</v>
      </c>
      <c r="F10" s="15">
        <v>400</v>
      </c>
      <c r="H10" s="18"/>
      <c r="I10" s="9"/>
    </row>
    <row r="11" spans="1:9" ht="15.9" customHeight="1" x14ac:dyDescent="0.25">
      <c r="A11" s="7" t="s">
        <v>56</v>
      </c>
      <c r="B11" s="18">
        <v>300</v>
      </c>
      <c r="C11" s="18">
        <v>450</v>
      </c>
      <c r="D11" s="19">
        <v>470</v>
      </c>
      <c r="E11" s="15">
        <v>650</v>
      </c>
      <c r="F11" s="15">
        <v>670</v>
      </c>
      <c r="H11" s="18"/>
      <c r="I11" s="9"/>
    </row>
    <row r="12" spans="1:9" ht="15.9" customHeight="1" x14ac:dyDescent="0.25">
      <c r="A12" s="7" t="s">
        <v>12</v>
      </c>
      <c r="B12" s="18">
        <v>400</v>
      </c>
      <c r="C12" s="18">
        <v>425</v>
      </c>
      <c r="D12" s="19">
        <v>500</v>
      </c>
      <c r="E12" s="15">
        <v>550</v>
      </c>
      <c r="F12" s="15">
        <v>600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1260</v>
      </c>
      <c r="C14" s="18">
        <f>SUM(C8:C13)</f>
        <v>1775</v>
      </c>
      <c r="D14" s="24">
        <f>SUM(D8:D13)</f>
        <v>2285</v>
      </c>
      <c r="E14" s="24">
        <f t="shared" ref="E14:F14" si="0">SUM(E8:E13)</f>
        <v>2780</v>
      </c>
      <c r="F14" s="24">
        <f t="shared" si="0"/>
        <v>3175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7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950</v>
      </c>
      <c r="C18" s="18">
        <v>1200</v>
      </c>
      <c r="D18" s="19">
        <v>1300</v>
      </c>
      <c r="E18" s="15">
        <v>1400</v>
      </c>
      <c r="F18" s="15">
        <v>1500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7" t="s">
        <v>58</v>
      </c>
      <c r="B21" s="18">
        <f>SUM(B16:B20)</f>
        <v>1530</v>
      </c>
      <c r="C21" s="18">
        <f t="shared" ref="C21:F21" si="1">SUM(C16:C20)</f>
        <v>1800</v>
      </c>
      <c r="D21" s="18">
        <f t="shared" si="1"/>
        <v>1965</v>
      </c>
      <c r="E21" s="18">
        <f t="shared" si="1"/>
        <v>2115</v>
      </c>
      <c r="F21" s="18">
        <f t="shared" si="1"/>
        <v>2440</v>
      </c>
    </row>
    <row r="22" spans="1:6" ht="15.9" customHeight="1" x14ac:dyDescent="0.25">
      <c r="A22" s="8" t="s">
        <v>29</v>
      </c>
      <c r="B22" s="20">
        <v>-240</v>
      </c>
      <c r="C22" s="20">
        <v>-300</v>
      </c>
      <c r="D22" s="21">
        <v>-350</v>
      </c>
      <c r="E22" s="15">
        <v>-450</v>
      </c>
      <c r="F22" s="15">
        <v>-550</v>
      </c>
    </row>
    <row r="23" spans="1:6" ht="15.9" customHeight="1" x14ac:dyDescent="0.25">
      <c r="A23" s="7" t="s">
        <v>30</v>
      </c>
      <c r="B23" s="25">
        <f>B21+B22</f>
        <v>1290</v>
      </c>
      <c r="C23" s="25">
        <f t="shared" ref="C23:F23" si="2">C21+C22</f>
        <v>1500</v>
      </c>
      <c r="D23" s="25">
        <f t="shared" si="2"/>
        <v>1615</v>
      </c>
      <c r="E23" s="25">
        <f t="shared" si="2"/>
        <v>1665</v>
      </c>
      <c r="F23" s="25">
        <f t="shared" si="2"/>
        <v>1890</v>
      </c>
    </row>
    <row r="24" spans="1:6" ht="15.9" customHeight="1" thickBot="1" x14ac:dyDescent="0.3">
      <c r="A24" s="10" t="s">
        <v>31</v>
      </c>
      <c r="B24" s="22">
        <f>B14+B23</f>
        <v>2550</v>
      </c>
      <c r="C24" s="22">
        <f>C14+C23</f>
        <v>3275</v>
      </c>
      <c r="D24" s="23">
        <f>D14+D23</f>
        <v>3900</v>
      </c>
      <c r="E24" s="23">
        <f t="shared" ref="E24:F24" si="3">E14+E23</f>
        <v>4445</v>
      </c>
      <c r="F24" s="23">
        <f t="shared" si="3"/>
        <v>5065</v>
      </c>
    </row>
    <row r="25" spans="1:6" ht="15.9" customHeight="1" thickTop="1" x14ac:dyDescent="0.25">
      <c r="A25" s="2" t="s">
        <v>32</v>
      </c>
      <c r="B25" s="18"/>
      <c r="C25" s="18"/>
      <c r="D25" s="19"/>
      <c r="E25" s="15"/>
      <c r="F25" s="15"/>
    </row>
    <row r="26" spans="1:6" ht="15.9" customHeight="1" x14ac:dyDescent="0.25">
      <c r="A26" s="10" t="s">
        <v>33</v>
      </c>
      <c r="B26" s="18"/>
      <c r="C26" s="18"/>
      <c r="D26" s="19"/>
      <c r="E26" s="15"/>
      <c r="F26" s="15"/>
    </row>
    <row r="27" spans="1:6" ht="15.9" customHeight="1" x14ac:dyDescent="0.25">
      <c r="A27" s="2" t="s">
        <v>38</v>
      </c>
      <c r="B27" s="18"/>
      <c r="C27" s="18"/>
      <c r="D27" s="19"/>
      <c r="E27" s="15"/>
      <c r="F27" s="15"/>
    </row>
    <row r="28" spans="1:6" ht="15.9" customHeight="1" x14ac:dyDescent="0.25">
      <c r="A28" s="7" t="s">
        <v>34</v>
      </c>
      <c r="B28" s="18">
        <v>100</v>
      </c>
      <c r="C28" s="18">
        <v>120</v>
      </c>
      <c r="D28" s="19">
        <v>200</v>
      </c>
      <c r="E28" s="15">
        <v>220</v>
      </c>
      <c r="F28" s="15">
        <v>250</v>
      </c>
    </row>
    <row r="29" spans="1:6" ht="15.9" customHeight="1" x14ac:dyDescent="0.25">
      <c r="A29" s="7" t="s">
        <v>40</v>
      </c>
      <c r="B29" s="18">
        <v>400</v>
      </c>
      <c r="C29" s="18">
        <v>450</v>
      </c>
      <c r="D29" s="19">
        <v>700</v>
      </c>
      <c r="E29" s="15">
        <v>800</v>
      </c>
      <c r="F29" s="15">
        <v>950</v>
      </c>
    </row>
    <row r="30" spans="1:6" ht="15.9" customHeight="1" x14ac:dyDescent="0.25">
      <c r="A30" s="7" t="s">
        <v>36</v>
      </c>
      <c r="B30" s="18">
        <v>50</v>
      </c>
      <c r="C30" s="18">
        <v>100</v>
      </c>
      <c r="D30" s="19">
        <v>50</v>
      </c>
      <c r="E30" s="15">
        <v>55</v>
      </c>
      <c r="F30" s="15">
        <v>75</v>
      </c>
    </row>
    <row r="31" spans="1:6" ht="15.9" customHeight="1" x14ac:dyDescent="0.25">
      <c r="A31" s="7" t="s">
        <v>35</v>
      </c>
      <c r="B31" s="20">
        <v>40</v>
      </c>
      <c r="C31" s="20">
        <v>45</v>
      </c>
      <c r="D31" s="21">
        <v>53</v>
      </c>
      <c r="E31" s="33">
        <v>50</v>
      </c>
      <c r="F31" s="16">
        <v>85</v>
      </c>
    </row>
    <row r="32" spans="1:6" ht="15.9" customHeight="1" x14ac:dyDescent="0.25">
      <c r="A32" s="7" t="s">
        <v>57</v>
      </c>
      <c r="B32" s="18">
        <v>200</v>
      </c>
      <c r="C32" s="18">
        <v>100</v>
      </c>
      <c r="D32" s="19">
        <v>150</v>
      </c>
      <c r="E32" s="45">
        <v>180</v>
      </c>
      <c r="F32" s="17">
        <v>220</v>
      </c>
    </row>
    <row r="33" spans="1:6" ht="15.9" customHeight="1" thickBot="1" x14ac:dyDescent="0.3">
      <c r="A33" s="7" t="s">
        <v>37</v>
      </c>
      <c r="B33" s="30">
        <f>SUM(B28:B32)</f>
        <v>790</v>
      </c>
      <c r="C33" s="30">
        <f>SUM(C28:C32)</f>
        <v>815</v>
      </c>
      <c r="D33" s="30">
        <f>SUM(D28:D32)</f>
        <v>1153</v>
      </c>
      <c r="E33" s="30">
        <f>SUM(E28:E32)</f>
        <v>1305</v>
      </c>
      <c r="F33" s="30">
        <f>SUM(F28:F32)</f>
        <v>1580</v>
      </c>
    </row>
    <row r="34" spans="1:6" ht="15.9" customHeight="1" thickTop="1" x14ac:dyDescent="0.25">
      <c r="A34" s="2" t="s">
        <v>39</v>
      </c>
      <c r="B34" s="18"/>
      <c r="C34" s="18"/>
      <c r="D34" s="19"/>
      <c r="E34" s="15"/>
      <c r="F34" s="15"/>
    </row>
    <row r="35" spans="1:6" ht="15.9" customHeight="1" x14ac:dyDescent="0.25">
      <c r="A35" s="7" t="s">
        <v>40</v>
      </c>
      <c r="B35" s="18">
        <v>500</v>
      </c>
      <c r="C35" s="18">
        <v>550</v>
      </c>
      <c r="D35" s="19">
        <v>600</v>
      </c>
      <c r="E35" s="15">
        <v>650</v>
      </c>
      <c r="F35" s="15">
        <v>700</v>
      </c>
    </row>
    <row r="36" spans="1:6" ht="15.9" customHeight="1" x14ac:dyDescent="0.25">
      <c r="A36" s="7" t="s">
        <v>41</v>
      </c>
      <c r="B36" s="18">
        <v>80</v>
      </c>
      <c r="C36" s="18">
        <v>100</v>
      </c>
      <c r="D36" s="19">
        <v>120</v>
      </c>
      <c r="E36" s="15">
        <v>150</v>
      </c>
      <c r="F36" s="15">
        <v>170</v>
      </c>
    </row>
    <row r="37" spans="1:6" ht="15.9" customHeight="1" x14ac:dyDescent="0.25">
      <c r="A37" s="7" t="s">
        <v>42</v>
      </c>
      <c r="B37" s="20">
        <v>40</v>
      </c>
      <c r="C37" s="20">
        <v>20</v>
      </c>
      <c r="D37" s="21">
        <v>20</v>
      </c>
      <c r="E37" s="15">
        <v>50</v>
      </c>
      <c r="F37" s="15">
        <v>20</v>
      </c>
    </row>
    <row r="38" spans="1:6" ht="15.9" customHeight="1" x14ac:dyDescent="0.25">
      <c r="A38" s="7" t="s">
        <v>43</v>
      </c>
      <c r="B38" s="25">
        <f>SUM(B35:B37)</f>
        <v>620</v>
      </c>
      <c r="C38" s="25">
        <f t="shared" ref="C38:F38" si="4">SUM(C35:C37)</f>
        <v>670</v>
      </c>
      <c r="D38" s="25">
        <f t="shared" si="4"/>
        <v>740</v>
      </c>
      <c r="E38" s="25">
        <f t="shared" si="4"/>
        <v>850</v>
      </c>
      <c r="F38" s="25">
        <f t="shared" si="4"/>
        <v>890</v>
      </c>
    </row>
    <row r="39" spans="1:6" ht="15.9" customHeight="1" thickBot="1" x14ac:dyDescent="0.3">
      <c r="A39" s="7" t="s">
        <v>44</v>
      </c>
      <c r="B39" s="22">
        <f>B33+B38</f>
        <v>1410</v>
      </c>
      <c r="C39" s="22">
        <f>C33+C38</f>
        <v>1485</v>
      </c>
      <c r="D39" s="23">
        <f>D33+D38</f>
        <v>1893</v>
      </c>
      <c r="E39" s="23">
        <f t="shared" ref="E39:F39" si="5">E33+E38</f>
        <v>2155</v>
      </c>
      <c r="F39" s="23">
        <f t="shared" si="5"/>
        <v>2470</v>
      </c>
    </row>
    <row r="40" spans="1:6" ht="15.9" customHeight="1" thickTop="1" x14ac:dyDescent="0.25">
      <c r="A40" s="2" t="s">
        <v>45</v>
      </c>
      <c r="B40" s="18"/>
      <c r="C40" s="18"/>
      <c r="D40" s="19"/>
    </row>
    <row r="41" spans="1:6" ht="15.9" customHeight="1" x14ac:dyDescent="0.25">
      <c r="A41" s="7" t="s">
        <v>46</v>
      </c>
      <c r="B41" s="18">
        <v>400</v>
      </c>
      <c r="C41" s="18">
        <v>400</v>
      </c>
      <c r="D41" s="19">
        <v>440</v>
      </c>
      <c r="E41" s="5">
        <v>440</v>
      </c>
      <c r="F41" s="5">
        <v>440</v>
      </c>
    </row>
    <row r="42" spans="1:6" ht="15.9" customHeight="1" x14ac:dyDescent="0.25">
      <c r="A42" s="7" t="s">
        <v>47</v>
      </c>
      <c r="B42" s="18">
        <v>80</v>
      </c>
      <c r="C42" s="18">
        <v>150</v>
      </c>
      <c r="D42" s="19">
        <v>120</v>
      </c>
      <c r="E42" s="5">
        <v>140</v>
      </c>
      <c r="F42" s="5">
        <v>180</v>
      </c>
    </row>
    <row r="43" spans="1:6" ht="15.9" customHeight="1" x14ac:dyDescent="0.25">
      <c r="A43" s="7" t="s">
        <v>48</v>
      </c>
      <c r="B43" s="20">
        <f>B61</f>
        <v>620</v>
      </c>
      <c r="C43" s="20">
        <f t="shared" ref="C43:F43" si="6">C61</f>
        <v>570</v>
      </c>
      <c r="D43" s="20">
        <f t="shared" si="6"/>
        <v>1210</v>
      </c>
      <c r="E43" s="20">
        <f t="shared" si="6"/>
        <v>1440</v>
      </c>
      <c r="F43" s="20">
        <f t="shared" si="6"/>
        <v>1680</v>
      </c>
    </row>
    <row r="44" spans="1:6" ht="15.9" customHeight="1" x14ac:dyDescent="0.25">
      <c r="A44" s="7" t="s">
        <v>55</v>
      </c>
      <c r="B44" s="20">
        <f>B24-B39-SUM(B41:B43)</f>
        <v>40</v>
      </c>
      <c r="C44" s="20">
        <f t="shared" ref="C44:F44" si="7">C24-C39-SUM(C41:C43)</f>
        <v>670</v>
      </c>
      <c r="D44" s="20">
        <f t="shared" si="7"/>
        <v>237</v>
      </c>
      <c r="E44" s="20">
        <f t="shared" si="7"/>
        <v>270</v>
      </c>
      <c r="F44" s="20">
        <f t="shared" si="7"/>
        <v>295</v>
      </c>
    </row>
    <row r="45" spans="1:6" ht="15.9" customHeight="1" x14ac:dyDescent="0.25">
      <c r="A45" s="7" t="s">
        <v>49</v>
      </c>
      <c r="B45" s="25">
        <f>SUM(B41:B44)</f>
        <v>1140</v>
      </c>
      <c r="C45" s="25">
        <f t="shared" ref="C45:F45" si="8">SUM(C41:C44)</f>
        <v>1790</v>
      </c>
      <c r="D45" s="25">
        <f t="shared" si="8"/>
        <v>2007</v>
      </c>
      <c r="E45" s="25">
        <f t="shared" si="8"/>
        <v>2290</v>
      </c>
      <c r="F45" s="25">
        <f t="shared" si="8"/>
        <v>2595</v>
      </c>
    </row>
    <row r="46" spans="1:6" ht="15.9" customHeight="1" thickBot="1" x14ac:dyDescent="0.3">
      <c r="A46" s="12" t="s">
        <v>50</v>
      </c>
      <c r="B46" s="22">
        <f>B39+B45</f>
        <v>2550</v>
      </c>
      <c r="C46" s="22">
        <f>C39+C45</f>
        <v>3275</v>
      </c>
      <c r="D46" s="23">
        <f>D39+D45</f>
        <v>3900</v>
      </c>
      <c r="E46" s="23">
        <f t="shared" ref="E46:F46" si="9">E39+E45</f>
        <v>4445</v>
      </c>
      <c r="F46" s="23">
        <f t="shared" si="9"/>
        <v>5065</v>
      </c>
    </row>
    <row r="47" spans="1:6" ht="14.4" thickTop="1" x14ac:dyDescent="0.25">
      <c r="A47" s="5"/>
      <c r="B47" s="15"/>
      <c r="C47" s="15"/>
      <c r="D47" s="15"/>
    </row>
    <row r="48" spans="1:6" x14ac:dyDescent="0.25">
      <c r="A48" s="2" t="s">
        <v>1</v>
      </c>
      <c r="B48" s="18"/>
      <c r="C48" s="18"/>
      <c r="D48" s="19"/>
    </row>
    <row r="49" spans="1:6" x14ac:dyDescent="0.25">
      <c r="A49" s="7" t="s">
        <v>2</v>
      </c>
      <c r="B49" s="34">
        <v>5000</v>
      </c>
      <c r="C49" s="35">
        <v>6000</v>
      </c>
      <c r="D49" s="24">
        <v>7700</v>
      </c>
      <c r="E49" s="31">
        <v>8500</v>
      </c>
      <c r="F49" s="32">
        <v>9300</v>
      </c>
    </row>
    <row r="50" spans="1:6" x14ac:dyDescent="0.25">
      <c r="A50" s="8" t="s">
        <v>16</v>
      </c>
      <c r="B50" s="28">
        <v>150</v>
      </c>
      <c r="C50" s="20">
        <v>130</v>
      </c>
      <c r="D50" s="21">
        <v>220</v>
      </c>
      <c r="E50" s="36">
        <v>200</v>
      </c>
      <c r="F50" s="37">
        <v>180</v>
      </c>
    </row>
    <row r="51" spans="1:6" x14ac:dyDescent="0.25">
      <c r="A51" s="7" t="s">
        <v>3</v>
      </c>
      <c r="B51" s="18">
        <f>B49-B50</f>
        <v>4850</v>
      </c>
      <c r="C51" s="18">
        <f t="shared" ref="C51:F51" si="10">C49-C50</f>
        <v>5870</v>
      </c>
      <c r="D51" s="18">
        <f t="shared" si="10"/>
        <v>7480</v>
      </c>
      <c r="E51" s="18">
        <f t="shared" si="10"/>
        <v>8300</v>
      </c>
      <c r="F51" s="18">
        <f t="shared" si="10"/>
        <v>9120</v>
      </c>
    </row>
    <row r="52" spans="1:6" x14ac:dyDescent="0.25">
      <c r="A52" s="2" t="s">
        <v>4</v>
      </c>
      <c r="B52" s="38">
        <v>3000</v>
      </c>
      <c r="C52" s="25">
        <v>3600</v>
      </c>
      <c r="D52" s="26">
        <v>4000</v>
      </c>
      <c r="E52" s="39">
        <v>4200</v>
      </c>
      <c r="F52" s="40">
        <v>4500</v>
      </c>
    </row>
    <row r="53" spans="1:6" x14ac:dyDescent="0.25">
      <c r="A53" s="8" t="s">
        <v>17</v>
      </c>
      <c r="B53" s="18">
        <f>B51-B52</f>
        <v>1850</v>
      </c>
      <c r="C53" s="18">
        <f>C51-C52</f>
        <v>2270</v>
      </c>
      <c r="D53" s="24">
        <f>D51-D52</f>
        <v>3480</v>
      </c>
      <c r="E53" s="24">
        <f t="shared" ref="E53:F53" si="11">E51-E52</f>
        <v>4100</v>
      </c>
      <c r="F53" s="24">
        <f t="shared" si="11"/>
        <v>4620</v>
      </c>
    </row>
    <row r="54" spans="1:6" x14ac:dyDescent="0.25">
      <c r="A54" s="2" t="s">
        <v>5</v>
      </c>
      <c r="B54" s="18"/>
      <c r="C54" s="18"/>
      <c r="D54" s="19"/>
    </row>
    <row r="55" spans="1:6" x14ac:dyDescent="0.25">
      <c r="A55" s="7" t="s">
        <v>6</v>
      </c>
      <c r="B55" s="34">
        <v>300</v>
      </c>
      <c r="C55" s="35">
        <v>500</v>
      </c>
      <c r="D55" s="24">
        <v>800</v>
      </c>
      <c r="E55" s="31">
        <v>880</v>
      </c>
      <c r="F55" s="32">
        <v>900</v>
      </c>
    </row>
    <row r="56" spans="1:6" x14ac:dyDescent="0.25">
      <c r="A56" s="7" t="s">
        <v>7</v>
      </c>
      <c r="B56" s="28">
        <v>200</v>
      </c>
      <c r="C56" s="20">
        <v>500</v>
      </c>
      <c r="D56" s="21">
        <v>440</v>
      </c>
      <c r="E56" s="36">
        <v>500</v>
      </c>
      <c r="F56" s="37">
        <v>540</v>
      </c>
    </row>
    <row r="57" spans="1:6" x14ac:dyDescent="0.25">
      <c r="A57" s="7" t="s">
        <v>18</v>
      </c>
      <c r="B57" s="18">
        <f>B53-B55-B56</f>
        <v>1350</v>
      </c>
      <c r="C57" s="18">
        <f>C53-C55-C56</f>
        <v>1270</v>
      </c>
      <c r="D57" s="24">
        <f>D53-D55-D56</f>
        <v>2240</v>
      </c>
      <c r="E57" s="24">
        <f t="shared" ref="E57:F57" si="12">E53-E55-E56</f>
        <v>2720</v>
      </c>
      <c r="F57" s="24">
        <f t="shared" si="12"/>
        <v>3180</v>
      </c>
    </row>
    <row r="58" spans="1:6" x14ac:dyDescent="0.25">
      <c r="A58" s="7" t="s">
        <v>0</v>
      </c>
      <c r="B58" s="38">
        <v>400</v>
      </c>
      <c r="C58" s="25">
        <v>400</v>
      </c>
      <c r="D58" s="26">
        <v>380</v>
      </c>
      <c r="E58" s="39">
        <v>500</v>
      </c>
      <c r="F58" s="40">
        <v>600</v>
      </c>
    </row>
    <row r="59" spans="1:6" x14ac:dyDescent="0.25">
      <c r="A59" s="7" t="s">
        <v>19</v>
      </c>
      <c r="B59" s="34">
        <f>B57-B58</f>
        <v>950</v>
      </c>
      <c r="C59" s="35">
        <f>C57-C58</f>
        <v>870</v>
      </c>
      <c r="D59" s="24">
        <f>D57-D58</f>
        <v>1860</v>
      </c>
      <c r="E59" s="24">
        <f t="shared" ref="E59:F59" si="13">E57-E58</f>
        <v>2220</v>
      </c>
      <c r="F59" s="24">
        <f t="shared" si="13"/>
        <v>2580</v>
      </c>
    </row>
    <row r="60" spans="1:6" x14ac:dyDescent="0.25">
      <c r="A60" s="7" t="s">
        <v>20</v>
      </c>
      <c r="B60" s="28">
        <f>ROUND((B59*0.35),-1)</f>
        <v>330</v>
      </c>
      <c r="C60" s="20">
        <f t="shared" ref="C60:F60" si="14">ROUND((C59*0.35),-1)</f>
        <v>300</v>
      </c>
      <c r="D60" s="20">
        <f t="shared" si="14"/>
        <v>650</v>
      </c>
      <c r="E60" s="20">
        <f t="shared" si="14"/>
        <v>780</v>
      </c>
      <c r="F60" s="21">
        <f t="shared" si="14"/>
        <v>900</v>
      </c>
    </row>
    <row r="61" spans="1:6" ht="14.4" thickBot="1" x14ac:dyDescent="0.3">
      <c r="A61" s="12" t="s">
        <v>21</v>
      </c>
      <c r="B61" s="29">
        <f>B59-B60</f>
        <v>620</v>
      </c>
      <c r="C61" s="22">
        <f t="shared" ref="C61:F61" si="15">C59-C60</f>
        <v>570</v>
      </c>
      <c r="D61" s="22">
        <f t="shared" si="15"/>
        <v>1210</v>
      </c>
      <c r="E61" s="22">
        <f t="shared" si="15"/>
        <v>1440</v>
      </c>
      <c r="F61" s="23">
        <f t="shared" si="15"/>
        <v>1680</v>
      </c>
    </row>
    <row r="62" spans="1:6" ht="14.4" thickTop="1" x14ac:dyDescent="0.25">
      <c r="A62" s="5"/>
      <c r="B62" s="5"/>
      <c r="C62" s="5"/>
      <c r="D62" s="5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1"/>
      <c r="C65" s="41"/>
      <c r="D65" s="41"/>
      <c r="E65" s="41"/>
      <c r="F65" s="41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A72" s="5"/>
      <c r="B72" s="42"/>
      <c r="C72" s="42"/>
      <c r="D72" s="42"/>
      <c r="E72" s="42"/>
      <c r="F72" s="42"/>
    </row>
    <row r="73" spans="1:6" x14ac:dyDescent="0.25">
      <c r="B73" s="46"/>
      <c r="C73" s="46"/>
      <c r="D73" s="46"/>
      <c r="E73" s="46"/>
      <c r="F73" s="46"/>
    </row>
    <row r="74" spans="1:6" x14ac:dyDescent="0.25">
      <c r="A74" s="5"/>
      <c r="B74" s="46"/>
      <c r="C74" s="46"/>
      <c r="D74" s="46"/>
      <c r="E74" s="46"/>
      <c r="F74" s="46"/>
    </row>
    <row r="75" spans="1:6" x14ac:dyDescent="0.25">
      <c r="A75" s="5"/>
      <c r="B75" s="46"/>
      <c r="C75" s="46"/>
      <c r="D75" s="46"/>
      <c r="E75" s="46"/>
      <c r="F75" s="46"/>
    </row>
    <row r="76" spans="1:6" x14ac:dyDescent="0.25">
      <c r="A76" s="5"/>
      <c r="B76" s="46"/>
      <c r="C76" s="46"/>
      <c r="D76" s="46"/>
      <c r="E76" s="46"/>
      <c r="F76" s="46"/>
    </row>
    <row r="77" spans="1:6" x14ac:dyDescent="0.25">
      <c r="A77" s="5"/>
      <c r="B77" s="46"/>
      <c r="C77" s="46"/>
      <c r="D77" s="46"/>
      <c r="E77" s="46"/>
      <c r="F77" s="46"/>
    </row>
    <row r="78" spans="1:6" ht="15" customHeight="1" x14ac:dyDescent="0.25">
      <c r="A78" s="5"/>
      <c r="B78" s="15"/>
      <c r="C78" s="15"/>
      <c r="D78" s="15"/>
      <c r="E78" s="15"/>
      <c r="F78" s="15"/>
    </row>
    <row r="79" spans="1:6" x14ac:dyDescent="0.25">
      <c r="A79" s="5"/>
      <c r="B79" s="5"/>
      <c r="C79" s="5"/>
      <c r="D79" s="5"/>
    </row>
    <row r="80" spans="1:6" x14ac:dyDescent="0.25">
      <c r="A80" s="5"/>
      <c r="B80" s="1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"/>
  <sheetViews>
    <sheetView topLeftCell="A52" zoomScale="140" zoomScaleNormal="140" workbookViewId="0">
      <selection activeCell="F53" sqref="F53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320</v>
      </c>
      <c r="C8" s="18">
        <v>280</v>
      </c>
      <c r="D8" s="19">
        <v>300</v>
      </c>
      <c r="E8" s="15">
        <v>350</v>
      </c>
      <c r="F8" s="15">
        <v>400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350</v>
      </c>
      <c r="D9" s="19">
        <v>550</v>
      </c>
      <c r="E9" s="15">
        <v>580</v>
      </c>
      <c r="F9" s="15">
        <v>620</v>
      </c>
      <c r="H9" s="18"/>
      <c r="I9" s="9"/>
    </row>
    <row r="10" spans="1:9" ht="15.9" customHeight="1" x14ac:dyDescent="0.25">
      <c r="A10" s="7" t="s">
        <v>11</v>
      </c>
      <c r="B10" s="18">
        <v>150</v>
      </c>
      <c r="C10" s="18">
        <v>180</v>
      </c>
      <c r="D10" s="19">
        <v>300</v>
      </c>
      <c r="E10" s="15">
        <v>450</v>
      </c>
      <c r="F10" s="15">
        <v>650</v>
      </c>
      <c r="H10" s="18"/>
      <c r="I10" s="9"/>
    </row>
    <row r="11" spans="1:9" ht="15.9" customHeight="1" x14ac:dyDescent="0.25">
      <c r="A11" s="7" t="s">
        <v>56</v>
      </c>
      <c r="B11" s="18">
        <v>200</v>
      </c>
      <c r="C11" s="18">
        <v>350</v>
      </c>
      <c r="D11" s="19">
        <v>450</v>
      </c>
      <c r="E11" s="15">
        <v>470</v>
      </c>
      <c r="F11" s="15">
        <v>520</v>
      </c>
      <c r="H11" s="18"/>
      <c r="I11" s="9"/>
    </row>
    <row r="12" spans="1:9" ht="15.9" customHeight="1" x14ac:dyDescent="0.25">
      <c r="A12" s="7" t="s">
        <v>12</v>
      </c>
      <c r="B12" s="18">
        <v>350</v>
      </c>
      <c r="C12" s="18">
        <v>320</v>
      </c>
      <c r="D12" s="19">
        <v>450</v>
      </c>
      <c r="E12" s="15">
        <v>580</v>
      </c>
      <c r="F12" s="15">
        <v>720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1230</v>
      </c>
      <c r="C14" s="18">
        <f>SUM(C8:C13)</f>
        <v>1530</v>
      </c>
      <c r="D14" s="24">
        <f>SUM(D8:D13)</f>
        <v>2065</v>
      </c>
      <c r="E14" s="24">
        <f t="shared" ref="E14:F14" si="0">SUM(E8:E13)</f>
        <v>2440</v>
      </c>
      <c r="F14" s="24">
        <f t="shared" si="0"/>
        <v>2915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7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1000</v>
      </c>
      <c r="C18" s="18">
        <v>1200</v>
      </c>
      <c r="D18" s="19">
        <v>1250</v>
      </c>
      <c r="E18" s="15">
        <v>1500</v>
      </c>
      <c r="F18" s="15">
        <v>1700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7" t="s">
        <v>58</v>
      </c>
      <c r="B21" s="18">
        <f>SUM(B16:B20)</f>
        <v>1580</v>
      </c>
      <c r="C21" s="18">
        <f t="shared" ref="C21:F21" si="1">SUM(C16:C20)</f>
        <v>1800</v>
      </c>
      <c r="D21" s="18">
        <f t="shared" si="1"/>
        <v>1915</v>
      </c>
      <c r="E21" s="18">
        <f t="shared" si="1"/>
        <v>2215</v>
      </c>
      <c r="F21" s="18">
        <f t="shared" si="1"/>
        <v>2640</v>
      </c>
    </row>
    <row r="22" spans="1:6" ht="15.9" customHeight="1" x14ac:dyDescent="0.25">
      <c r="A22" s="8" t="s">
        <v>29</v>
      </c>
      <c r="B22" s="20">
        <v>-240</v>
      </c>
      <c r="C22" s="20">
        <v>-300</v>
      </c>
      <c r="D22" s="21">
        <v>-350</v>
      </c>
      <c r="E22" s="15">
        <v>-460</v>
      </c>
      <c r="F22" s="15">
        <v>-580</v>
      </c>
    </row>
    <row r="23" spans="1:6" ht="15.9" customHeight="1" x14ac:dyDescent="0.25">
      <c r="A23" s="7" t="s">
        <v>30</v>
      </c>
      <c r="B23" s="25">
        <f>B21+B22</f>
        <v>1340</v>
      </c>
      <c r="C23" s="25">
        <f t="shared" ref="C23:F23" si="2">C21+C22</f>
        <v>1500</v>
      </c>
      <c r="D23" s="25">
        <f t="shared" si="2"/>
        <v>1565</v>
      </c>
      <c r="E23" s="25">
        <f t="shared" si="2"/>
        <v>1755</v>
      </c>
      <c r="F23" s="25">
        <f t="shared" si="2"/>
        <v>2060</v>
      </c>
    </row>
    <row r="24" spans="1:6" ht="15.9" customHeight="1" thickBot="1" x14ac:dyDescent="0.3">
      <c r="A24" s="10" t="s">
        <v>31</v>
      </c>
      <c r="B24" s="22">
        <f>B14+B23</f>
        <v>2570</v>
      </c>
      <c r="C24" s="22">
        <f>C14+C23</f>
        <v>3030</v>
      </c>
      <c r="D24" s="23">
        <f>D14+D23</f>
        <v>3630</v>
      </c>
      <c r="E24" s="23">
        <f t="shared" ref="E24:F24" si="3">E14+E23</f>
        <v>4195</v>
      </c>
      <c r="F24" s="23">
        <f t="shared" si="3"/>
        <v>4975</v>
      </c>
    </row>
    <row r="25" spans="1:6" ht="15.9" customHeight="1" thickTop="1" x14ac:dyDescent="0.25">
      <c r="A25" s="2" t="s">
        <v>32</v>
      </c>
      <c r="B25" s="18"/>
      <c r="C25" s="18"/>
      <c r="D25" s="19"/>
      <c r="E25" s="15"/>
      <c r="F25" s="15"/>
    </row>
    <row r="26" spans="1:6" ht="15.9" customHeight="1" x14ac:dyDescent="0.25">
      <c r="A26" s="10" t="s">
        <v>33</v>
      </c>
      <c r="B26" s="18"/>
      <c r="C26" s="18"/>
      <c r="D26" s="19"/>
      <c r="E26" s="15"/>
      <c r="F26" s="15"/>
    </row>
    <row r="27" spans="1:6" ht="15.9" customHeight="1" x14ac:dyDescent="0.25">
      <c r="A27" s="2" t="s">
        <v>38</v>
      </c>
      <c r="B27" s="18"/>
      <c r="C27" s="18"/>
      <c r="D27" s="19"/>
      <c r="E27" s="15"/>
      <c r="F27" s="15"/>
    </row>
    <row r="28" spans="1:6" ht="15.9" customHeight="1" x14ac:dyDescent="0.25">
      <c r="A28" s="7" t="s">
        <v>34</v>
      </c>
      <c r="B28" s="18">
        <v>100</v>
      </c>
      <c r="C28" s="18">
        <v>110</v>
      </c>
      <c r="D28" s="19">
        <v>130</v>
      </c>
      <c r="E28" s="15">
        <v>160</v>
      </c>
      <c r="F28" s="15">
        <v>190</v>
      </c>
    </row>
    <row r="29" spans="1:6" ht="15.9" customHeight="1" x14ac:dyDescent="0.25">
      <c r="A29" s="7" t="s">
        <v>40</v>
      </c>
      <c r="B29" s="18">
        <v>400</v>
      </c>
      <c r="C29" s="18">
        <v>410</v>
      </c>
      <c r="D29" s="19">
        <v>430</v>
      </c>
      <c r="E29" s="15">
        <v>600</v>
      </c>
      <c r="F29" s="15">
        <v>850</v>
      </c>
    </row>
    <row r="30" spans="1:6" ht="15.9" customHeight="1" x14ac:dyDescent="0.25">
      <c r="A30" s="7" t="s">
        <v>36</v>
      </c>
      <c r="B30" s="18">
        <v>50</v>
      </c>
      <c r="C30" s="18">
        <v>100</v>
      </c>
      <c r="D30" s="19">
        <v>50</v>
      </c>
      <c r="E30" s="15">
        <v>55</v>
      </c>
      <c r="F30" s="15">
        <v>75</v>
      </c>
    </row>
    <row r="31" spans="1:6" ht="15.9" customHeight="1" x14ac:dyDescent="0.25">
      <c r="A31" s="7" t="s">
        <v>35</v>
      </c>
      <c r="B31" s="20">
        <v>40</v>
      </c>
      <c r="C31" s="20">
        <v>45</v>
      </c>
      <c r="D31" s="21">
        <v>53</v>
      </c>
      <c r="E31" s="33">
        <v>50</v>
      </c>
      <c r="F31" s="16">
        <v>85</v>
      </c>
    </row>
    <row r="32" spans="1:6" ht="15.9" customHeight="1" x14ac:dyDescent="0.25">
      <c r="A32" s="7" t="s">
        <v>57</v>
      </c>
      <c r="B32" s="18">
        <v>100</v>
      </c>
      <c r="C32" s="18">
        <v>120</v>
      </c>
      <c r="D32" s="19">
        <v>150</v>
      </c>
      <c r="E32" s="45">
        <v>160</v>
      </c>
      <c r="F32" s="17">
        <v>170</v>
      </c>
    </row>
    <row r="33" spans="1:6" ht="15.9" customHeight="1" thickBot="1" x14ac:dyDescent="0.3">
      <c r="A33" s="7" t="s">
        <v>37</v>
      </c>
      <c r="B33" s="30">
        <f>SUM(B28:B32)</f>
        <v>690</v>
      </c>
      <c r="C33" s="30">
        <f>SUM(C28:C32)</f>
        <v>785</v>
      </c>
      <c r="D33" s="30">
        <f>SUM(D28:D32)</f>
        <v>813</v>
      </c>
      <c r="E33" s="30">
        <f>SUM(E28:E32)</f>
        <v>1025</v>
      </c>
      <c r="F33" s="30">
        <f>SUM(F28:F32)</f>
        <v>1370</v>
      </c>
    </row>
    <row r="34" spans="1:6" ht="15.9" customHeight="1" thickTop="1" x14ac:dyDescent="0.25">
      <c r="A34" s="2" t="s">
        <v>39</v>
      </c>
      <c r="B34" s="18"/>
      <c r="C34" s="18"/>
      <c r="D34" s="19"/>
      <c r="E34" s="15"/>
      <c r="F34" s="15"/>
    </row>
    <row r="35" spans="1:6" ht="15.9" customHeight="1" x14ac:dyDescent="0.25">
      <c r="A35" s="7" t="s">
        <v>40</v>
      </c>
      <c r="B35" s="18">
        <v>500</v>
      </c>
      <c r="C35" s="18">
        <v>600</v>
      </c>
      <c r="D35" s="19">
        <v>650</v>
      </c>
      <c r="E35" s="15">
        <v>750</v>
      </c>
      <c r="F35" s="15">
        <v>900</v>
      </c>
    </row>
    <row r="36" spans="1:6" ht="15.9" customHeight="1" x14ac:dyDescent="0.25">
      <c r="A36" s="7" t="s">
        <v>41</v>
      </c>
      <c r="B36" s="18">
        <v>80</v>
      </c>
      <c r="C36" s="18">
        <v>100</v>
      </c>
      <c r="D36" s="19">
        <v>120</v>
      </c>
      <c r="E36" s="15">
        <v>150</v>
      </c>
      <c r="F36" s="15">
        <v>170</v>
      </c>
    </row>
    <row r="37" spans="1:6" ht="15.9" customHeight="1" x14ac:dyDescent="0.25">
      <c r="A37" s="7" t="s">
        <v>42</v>
      </c>
      <c r="B37" s="20">
        <v>40</v>
      </c>
      <c r="C37" s="20">
        <v>20</v>
      </c>
      <c r="D37" s="21">
        <v>20</v>
      </c>
      <c r="E37" s="15">
        <v>50</v>
      </c>
      <c r="F37" s="15">
        <v>20</v>
      </c>
    </row>
    <row r="38" spans="1:6" ht="15.9" customHeight="1" x14ac:dyDescent="0.25">
      <c r="A38" s="7" t="s">
        <v>43</v>
      </c>
      <c r="B38" s="25">
        <f>SUM(B35:B37)</f>
        <v>620</v>
      </c>
      <c r="C38" s="25">
        <f t="shared" ref="C38:F38" si="4">SUM(C35:C37)</f>
        <v>720</v>
      </c>
      <c r="D38" s="25">
        <f t="shared" si="4"/>
        <v>790</v>
      </c>
      <c r="E38" s="25">
        <f t="shared" si="4"/>
        <v>950</v>
      </c>
      <c r="F38" s="25">
        <f t="shared" si="4"/>
        <v>1090</v>
      </c>
    </row>
    <row r="39" spans="1:6" ht="15.9" customHeight="1" thickBot="1" x14ac:dyDescent="0.3">
      <c r="A39" s="7" t="s">
        <v>44</v>
      </c>
      <c r="B39" s="22">
        <f>B33+B38</f>
        <v>1310</v>
      </c>
      <c r="C39" s="22">
        <f>C33+C38</f>
        <v>1505</v>
      </c>
      <c r="D39" s="23">
        <f>D33+D38</f>
        <v>1603</v>
      </c>
      <c r="E39" s="23">
        <f t="shared" ref="E39:F39" si="5">E33+E38</f>
        <v>1975</v>
      </c>
      <c r="F39" s="23">
        <f t="shared" si="5"/>
        <v>2460</v>
      </c>
    </row>
    <row r="40" spans="1:6" ht="15.9" customHeight="1" thickTop="1" x14ac:dyDescent="0.25">
      <c r="A40" s="2" t="s">
        <v>45</v>
      </c>
      <c r="B40" s="18"/>
      <c r="C40" s="18"/>
      <c r="D40" s="19"/>
    </row>
    <row r="41" spans="1:6" ht="15.9" customHeight="1" x14ac:dyDescent="0.25">
      <c r="A41" s="7" t="s">
        <v>46</v>
      </c>
      <c r="B41" s="18">
        <v>400</v>
      </c>
      <c r="C41" s="18">
        <v>400</v>
      </c>
      <c r="D41" s="19">
        <v>440</v>
      </c>
      <c r="E41" s="5">
        <v>440</v>
      </c>
      <c r="F41" s="5">
        <v>440</v>
      </c>
    </row>
    <row r="42" spans="1:6" ht="15.9" customHeight="1" x14ac:dyDescent="0.25">
      <c r="A42" s="7" t="s">
        <v>47</v>
      </c>
      <c r="B42" s="18">
        <v>80</v>
      </c>
      <c r="C42" s="18">
        <v>150</v>
      </c>
      <c r="D42" s="19">
        <v>120</v>
      </c>
      <c r="E42" s="5">
        <v>140</v>
      </c>
      <c r="F42" s="5">
        <v>180</v>
      </c>
    </row>
    <row r="43" spans="1:6" ht="15.9" customHeight="1" x14ac:dyDescent="0.25">
      <c r="A43" s="7" t="s">
        <v>48</v>
      </c>
      <c r="B43" s="20">
        <f>B61</f>
        <v>730</v>
      </c>
      <c r="C43" s="20">
        <f t="shared" ref="C43:F43" si="6">C61</f>
        <v>550</v>
      </c>
      <c r="D43" s="20">
        <f t="shared" si="6"/>
        <v>820</v>
      </c>
      <c r="E43" s="20">
        <f t="shared" si="6"/>
        <v>1310</v>
      </c>
      <c r="F43" s="20">
        <f t="shared" si="6"/>
        <v>1750</v>
      </c>
    </row>
    <row r="44" spans="1:6" ht="15.9" customHeight="1" x14ac:dyDescent="0.25">
      <c r="A44" s="7" t="s">
        <v>55</v>
      </c>
      <c r="B44" s="20">
        <f>B24-B39-SUM(B41:B43)</f>
        <v>50</v>
      </c>
      <c r="C44" s="20">
        <f t="shared" ref="C44:F44" si="7">C24-C39-SUM(C41:C43)</f>
        <v>425</v>
      </c>
      <c r="D44" s="20">
        <f t="shared" si="7"/>
        <v>647</v>
      </c>
      <c r="E44" s="20">
        <f t="shared" si="7"/>
        <v>330</v>
      </c>
      <c r="F44" s="20">
        <f t="shared" si="7"/>
        <v>145</v>
      </c>
    </row>
    <row r="45" spans="1:6" ht="15.9" customHeight="1" x14ac:dyDescent="0.25">
      <c r="A45" s="7" t="s">
        <v>49</v>
      </c>
      <c r="B45" s="25">
        <f>SUM(B41:B44)</f>
        <v>1260</v>
      </c>
      <c r="C45" s="25">
        <f t="shared" ref="C45:F45" si="8">SUM(C41:C44)</f>
        <v>1525</v>
      </c>
      <c r="D45" s="25">
        <f t="shared" si="8"/>
        <v>2027</v>
      </c>
      <c r="E45" s="25">
        <f t="shared" si="8"/>
        <v>2220</v>
      </c>
      <c r="F45" s="25">
        <f t="shared" si="8"/>
        <v>2515</v>
      </c>
    </row>
    <row r="46" spans="1:6" ht="15.9" customHeight="1" thickBot="1" x14ac:dyDescent="0.3">
      <c r="A46" s="12" t="s">
        <v>50</v>
      </c>
      <c r="B46" s="22">
        <f>B39+B45</f>
        <v>2570</v>
      </c>
      <c r="C46" s="22">
        <f>C39+C45</f>
        <v>3030</v>
      </c>
      <c r="D46" s="23">
        <f>D39+D45</f>
        <v>3630</v>
      </c>
      <c r="E46" s="23">
        <f t="shared" ref="E46:F46" si="9">E39+E45</f>
        <v>4195</v>
      </c>
      <c r="F46" s="23">
        <f t="shared" si="9"/>
        <v>4975</v>
      </c>
    </row>
    <row r="47" spans="1:6" ht="14.4" thickTop="1" x14ac:dyDescent="0.25">
      <c r="A47" s="5"/>
      <c r="B47" s="15"/>
      <c r="C47" s="15"/>
      <c r="D47" s="15"/>
    </row>
    <row r="48" spans="1:6" x14ac:dyDescent="0.25">
      <c r="A48" s="2" t="s">
        <v>1</v>
      </c>
      <c r="B48" s="18"/>
      <c r="C48" s="18"/>
      <c r="D48" s="19"/>
    </row>
    <row r="49" spans="1:6" x14ac:dyDescent="0.25">
      <c r="A49" s="7" t="s">
        <v>2</v>
      </c>
      <c r="B49" s="34">
        <v>5100</v>
      </c>
      <c r="C49" s="35">
        <v>6100</v>
      </c>
      <c r="D49" s="24">
        <v>7200</v>
      </c>
      <c r="E49" s="31">
        <v>8600</v>
      </c>
      <c r="F49" s="32">
        <v>9900</v>
      </c>
    </row>
    <row r="50" spans="1:6" x14ac:dyDescent="0.25">
      <c r="A50" s="8" t="s">
        <v>16</v>
      </c>
      <c r="B50" s="28">
        <v>150</v>
      </c>
      <c r="C50" s="20">
        <v>130</v>
      </c>
      <c r="D50" s="21">
        <v>120</v>
      </c>
      <c r="E50" s="36">
        <v>150</v>
      </c>
      <c r="F50" s="37">
        <v>140</v>
      </c>
    </row>
    <row r="51" spans="1:6" x14ac:dyDescent="0.25">
      <c r="A51" s="7" t="s">
        <v>3</v>
      </c>
      <c r="B51" s="18">
        <f>B49-B50</f>
        <v>4950</v>
      </c>
      <c r="C51" s="18">
        <f t="shared" ref="C51:F51" si="10">C49-C50</f>
        <v>5970</v>
      </c>
      <c r="D51" s="18">
        <f t="shared" si="10"/>
        <v>7080</v>
      </c>
      <c r="E51" s="18">
        <f t="shared" si="10"/>
        <v>8450</v>
      </c>
      <c r="F51" s="18">
        <f t="shared" si="10"/>
        <v>9760</v>
      </c>
    </row>
    <row r="52" spans="1:6" x14ac:dyDescent="0.25">
      <c r="A52" s="2" t="s">
        <v>4</v>
      </c>
      <c r="B52" s="38">
        <v>3000</v>
      </c>
      <c r="C52" s="25">
        <v>4000</v>
      </c>
      <c r="D52" s="26">
        <v>4500</v>
      </c>
      <c r="E52" s="39">
        <v>4800</v>
      </c>
      <c r="F52" s="40">
        <v>5200</v>
      </c>
    </row>
    <row r="53" spans="1:6" x14ac:dyDescent="0.25">
      <c r="A53" s="8" t="s">
        <v>17</v>
      </c>
      <c r="B53" s="18">
        <f>B51-B52</f>
        <v>1950</v>
      </c>
      <c r="C53" s="18">
        <f>C51-C52</f>
        <v>1970</v>
      </c>
      <c r="D53" s="24">
        <f>D51-D52</f>
        <v>2580</v>
      </c>
      <c r="E53" s="24">
        <f t="shared" ref="E53:F53" si="11">E51-E52</f>
        <v>3650</v>
      </c>
      <c r="F53" s="24">
        <f t="shared" si="11"/>
        <v>4560</v>
      </c>
    </row>
    <row r="54" spans="1:6" x14ac:dyDescent="0.25">
      <c r="A54" s="2" t="s">
        <v>5</v>
      </c>
      <c r="B54" s="18"/>
      <c r="C54" s="18"/>
      <c r="D54" s="19"/>
    </row>
    <row r="55" spans="1:6" x14ac:dyDescent="0.25">
      <c r="A55" s="7" t="s">
        <v>6</v>
      </c>
      <c r="B55" s="34">
        <v>300</v>
      </c>
      <c r="C55" s="35">
        <v>350</v>
      </c>
      <c r="D55" s="24">
        <v>480</v>
      </c>
      <c r="E55" s="31">
        <v>600</v>
      </c>
      <c r="F55" s="32">
        <v>700</v>
      </c>
    </row>
    <row r="56" spans="1:6" x14ac:dyDescent="0.25">
      <c r="A56" s="7" t="s">
        <v>7</v>
      </c>
      <c r="B56" s="28">
        <v>220</v>
      </c>
      <c r="C56" s="20">
        <v>390</v>
      </c>
      <c r="D56" s="21">
        <v>440</v>
      </c>
      <c r="E56" s="36">
        <v>520</v>
      </c>
      <c r="F56" s="37">
        <v>550</v>
      </c>
    </row>
    <row r="57" spans="1:6" x14ac:dyDescent="0.25">
      <c r="A57" s="7" t="s">
        <v>18</v>
      </c>
      <c r="B57" s="18">
        <f>B53-B55-B56</f>
        <v>1430</v>
      </c>
      <c r="C57" s="18">
        <f>C53-C55-C56</f>
        <v>1230</v>
      </c>
      <c r="D57" s="24">
        <f>D53-D55-D56</f>
        <v>1660</v>
      </c>
      <c r="E57" s="24">
        <f t="shared" ref="E57:F57" si="12">E53-E55-E56</f>
        <v>2530</v>
      </c>
      <c r="F57" s="24">
        <f t="shared" si="12"/>
        <v>3310</v>
      </c>
    </row>
    <row r="58" spans="1:6" x14ac:dyDescent="0.25">
      <c r="A58" s="7" t="s">
        <v>0</v>
      </c>
      <c r="B58" s="38">
        <v>300</v>
      </c>
      <c r="C58" s="25">
        <v>380</v>
      </c>
      <c r="D58" s="26">
        <v>400</v>
      </c>
      <c r="E58" s="39">
        <v>510</v>
      </c>
      <c r="F58" s="40">
        <v>610</v>
      </c>
    </row>
    <row r="59" spans="1:6" x14ac:dyDescent="0.25">
      <c r="A59" s="7" t="s">
        <v>19</v>
      </c>
      <c r="B59" s="34">
        <f>B57-B58</f>
        <v>1130</v>
      </c>
      <c r="C59" s="35">
        <f>C57-C58</f>
        <v>850</v>
      </c>
      <c r="D59" s="24">
        <f>D57-D58</f>
        <v>1260</v>
      </c>
      <c r="E59" s="24">
        <f t="shared" ref="E59:F59" si="13">E57-E58</f>
        <v>2020</v>
      </c>
      <c r="F59" s="24">
        <f t="shared" si="13"/>
        <v>2700</v>
      </c>
    </row>
    <row r="60" spans="1:6" x14ac:dyDescent="0.25">
      <c r="A60" s="7" t="s">
        <v>20</v>
      </c>
      <c r="B60" s="28">
        <f>ROUND((B59*0.35),-1)</f>
        <v>400</v>
      </c>
      <c r="C60" s="20">
        <f t="shared" ref="C60:F60" si="14">ROUND((C59*0.35),-1)</f>
        <v>300</v>
      </c>
      <c r="D60" s="20">
        <f t="shared" si="14"/>
        <v>440</v>
      </c>
      <c r="E60" s="20">
        <f t="shared" si="14"/>
        <v>710</v>
      </c>
      <c r="F60" s="21">
        <f t="shared" si="14"/>
        <v>950</v>
      </c>
    </row>
    <row r="61" spans="1:6" ht="14.4" thickBot="1" x14ac:dyDescent="0.3">
      <c r="A61" s="12" t="s">
        <v>21</v>
      </c>
      <c r="B61" s="29">
        <f>B59-B60</f>
        <v>730</v>
      </c>
      <c r="C61" s="22">
        <f t="shared" ref="C61:F61" si="15">C59-C60</f>
        <v>550</v>
      </c>
      <c r="D61" s="22">
        <f t="shared" si="15"/>
        <v>820</v>
      </c>
      <c r="E61" s="22">
        <f t="shared" si="15"/>
        <v>1310</v>
      </c>
      <c r="F61" s="23">
        <f t="shared" si="15"/>
        <v>1750</v>
      </c>
    </row>
    <row r="62" spans="1:6" ht="14.4" thickTop="1" x14ac:dyDescent="0.25">
      <c r="A62" s="5"/>
      <c r="B62" s="5"/>
      <c r="C62" s="5"/>
      <c r="D62" s="5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1"/>
      <c r="C65" s="41"/>
      <c r="D65" s="41"/>
      <c r="E65" s="41"/>
      <c r="F65" s="41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A72" s="5"/>
      <c r="B72" s="42"/>
      <c r="C72" s="42"/>
      <c r="D72" s="42"/>
      <c r="E72" s="42"/>
      <c r="F72" s="42"/>
    </row>
    <row r="73" spans="1:6" x14ac:dyDescent="0.25">
      <c r="B73" s="46"/>
      <c r="C73" s="46"/>
      <c r="D73" s="46"/>
      <c r="E73" s="46"/>
      <c r="F73" s="46"/>
    </row>
    <row r="74" spans="1:6" x14ac:dyDescent="0.25">
      <c r="A74" s="5"/>
      <c r="B74" s="46"/>
      <c r="C74" s="46"/>
      <c r="D74" s="46"/>
      <c r="E74" s="46"/>
      <c r="F74" s="46"/>
    </row>
    <row r="75" spans="1:6" x14ac:dyDescent="0.25">
      <c r="A75" s="5"/>
      <c r="B75" s="46"/>
      <c r="C75" s="46"/>
      <c r="D75" s="46"/>
      <c r="E75" s="46"/>
      <c r="F75" s="46"/>
    </row>
    <row r="76" spans="1:6" x14ac:dyDescent="0.25">
      <c r="A76" s="5"/>
      <c r="B76" s="46"/>
      <c r="C76" s="46"/>
      <c r="D76" s="46"/>
      <c r="E76" s="46"/>
      <c r="F76" s="46"/>
    </row>
    <row r="77" spans="1:6" x14ac:dyDescent="0.25">
      <c r="A77" s="5"/>
      <c r="B77" s="46"/>
      <c r="C77" s="46"/>
      <c r="D77" s="46"/>
      <c r="E77" s="46"/>
      <c r="F77" s="46"/>
    </row>
    <row r="78" spans="1:6" ht="15" customHeight="1" x14ac:dyDescent="0.25">
      <c r="A78" s="5"/>
      <c r="B78" s="15"/>
      <c r="C78" s="15"/>
      <c r="D78" s="15"/>
      <c r="E78" s="15"/>
      <c r="F78" s="15"/>
    </row>
    <row r="79" spans="1:6" x14ac:dyDescent="0.25">
      <c r="A79" s="5"/>
      <c r="B79" s="5"/>
      <c r="C79" s="5"/>
      <c r="D79" s="5"/>
    </row>
    <row r="80" spans="1:6" x14ac:dyDescent="0.25">
      <c r="A80" s="5"/>
      <c r="B80" s="1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"/>
  <sheetViews>
    <sheetView tabSelected="1" topLeftCell="A46" zoomScale="140" zoomScaleNormal="140" workbookViewId="0">
      <selection activeCell="H54" sqref="H54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47" t="s">
        <v>51</v>
      </c>
      <c r="B2" s="48"/>
      <c r="C2" s="48"/>
      <c r="D2" s="49"/>
      <c r="H2" s="18"/>
      <c r="I2" s="9"/>
    </row>
    <row r="3" spans="1:9" ht="18" customHeight="1" x14ac:dyDescent="0.25">
      <c r="A3" s="50" t="s">
        <v>22</v>
      </c>
      <c r="B3" s="51"/>
      <c r="C3" s="51"/>
      <c r="D3" s="52"/>
      <c r="H3" s="18"/>
      <c r="I3" s="9"/>
    </row>
    <row r="4" spans="1:9" ht="18" customHeight="1" x14ac:dyDescent="0.25">
      <c r="A4" s="53" t="s">
        <v>53</v>
      </c>
      <c r="B4" s="54"/>
      <c r="C4" s="54"/>
      <c r="D4" s="55"/>
      <c r="H4" s="18"/>
      <c r="I4" s="9"/>
    </row>
    <row r="5" spans="1:9" ht="13.5" customHeight="1" x14ac:dyDescent="0.25">
      <c r="A5" s="14" t="s">
        <v>54</v>
      </c>
      <c r="B5" s="44">
        <v>2019</v>
      </c>
      <c r="C5" s="44">
        <v>2020</v>
      </c>
      <c r="D5" s="1">
        <v>2021</v>
      </c>
      <c r="E5" s="1">
        <v>2022</v>
      </c>
      <c r="F5" s="1">
        <v>2023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370</v>
      </c>
      <c r="C8" s="18">
        <v>220</v>
      </c>
      <c r="D8" s="19">
        <v>280</v>
      </c>
      <c r="E8" s="15">
        <v>320</v>
      </c>
      <c r="F8" s="15">
        <v>350</v>
      </c>
      <c r="H8" s="18"/>
      <c r="I8" s="27"/>
    </row>
    <row r="9" spans="1:9" ht="15.9" customHeight="1" x14ac:dyDescent="0.25">
      <c r="A9" s="7" t="s">
        <v>10</v>
      </c>
      <c r="B9" s="18">
        <v>220</v>
      </c>
      <c r="C9" s="18">
        <v>370</v>
      </c>
      <c r="D9" s="19">
        <v>320</v>
      </c>
      <c r="E9" s="15">
        <v>400</v>
      </c>
      <c r="F9" s="15">
        <v>650</v>
      </c>
      <c r="H9" s="18"/>
      <c r="I9" s="9"/>
    </row>
    <row r="10" spans="1:9" ht="15.9" customHeight="1" x14ac:dyDescent="0.25">
      <c r="A10" s="7" t="s">
        <v>11</v>
      </c>
      <c r="B10" s="18">
        <v>150</v>
      </c>
      <c r="C10" s="18">
        <v>180</v>
      </c>
      <c r="D10" s="19">
        <v>300</v>
      </c>
      <c r="E10" s="15">
        <v>450</v>
      </c>
      <c r="F10" s="15">
        <v>650</v>
      </c>
      <c r="H10" s="18"/>
      <c r="I10" s="9"/>
    </row>
    <row r="11" spans="1:9" ht="15.9" customHeight="1" x14ac:dyDescent="0.25">
      <c r="A11" s="7" t="s">
        <v>56</v>
      </c>
      <c r="B11" s="18">
        <v>200</v>
      </c>
      <c r="C11" s="18">
        <v>220</v>
      </c>
      <c r="D11" s="19">
        <v>320</v>
      </c>
      <c r="E11" s="15">
        <v>350</v>
      </c>
      <c r="F11" s="15">
        <v>400</v>
      </c>
      <c r="H11" s="18"/>
      <c r="I11" s="9"/>
    </row>
    <row r="12" spans="1:9" ht="15.9" customHeight="1" x14ac:dyDescent="0.25">
      <c r="A12" s="7" t="s">
        <v>12</v>
      </c>
      <c r="B12" s="18">
        <v>350</v>
      </c>
      <c r="C12" s="18">
        <v>450</v>
      </c>
      <c r="D12" s="19">
        <v>450</v>
      </c>
      <c r="E12" s="15">
        <v>590</v>
      </c>
      <c r="F12" s="15">
        <v>700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1300</v>
      </c>
      <c r="C14" s="18">
        <f>SUM(C8:C13)</f>
        <v>1490</v>
      </c>
      <c r="D14" s="24">
        <f>SUM(D8:D13)</f>
        <v>1685</v>
      </c>
      <c r="E14" s="24">
        <f t="shared" ref="E14:F14" si="0">SUM(E8:E13)</f>
        <v>2120</v>
      </c>
      <c r="F14" s="24">
        <f t="shared" si="0"/>
        <v>2755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140</v>
      </c>
      <c r="F16" s="15">
        <v>300</v>
      </c>
    </row>
    <row r="17" spans="1:6" ht="15.9" customHeight="1" x14ac:dyDescent="0.25">
      <c r="A17" s="7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900</v>
      </c>
      <c r="C18" s="18">
        <v>1300</v>
      </c>
      <c r="D18" s="19">
        <v>1300</v>
      </c>
      <c r="E18" s="15">
        <v>1300</v>
      </c>
      <c r="F18" s="15">
        <v>1800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95</v>
      </c>
    </row>
    <row r="21" spans="1:6" ht="15.9" customHeight="1" x14ac:dyDescent="0.25">
      <c r="A21" s="7" t="s">
        <v>58</v>
      </c>
      <c r="B21" s="18">
        <f>SUM(B16:B20)</f>
        <v>1480</v>
      </c>
      <c r="C21" s="18">
        <f t="shared" ref="C21:F21" si="1">SUM(C16:C20)</f>
        <v>1900</v>
      </c>
      <c r="D21" s="18">
        <f t="shared" si="1"/>
        <v>1965</v>
      </c>
      <c r="E21" s="18">
        <f t="shared" si="1"/>
        <v>2005</v>
      </c>
      <c r="F21" s="18">
        <f t="shared" si="1"/>
        <v>2765</v>
      </c>
    </row>
    <row r="22" spans="1:6" ht="15.9" customHeight="1" x14ac:dyDescent="0.25">
      <c r="A22" s="8" t="s">
        <v>29</v>
      </c>
      <c r="B22" s="20">
        <v>-240</v>
      </c>
      <c r="C22" s="20">
        <v>-250</v>
      </c>
      <c r="D22" s="21">
        <v>-270</v>
      </c>
      <c r="E22" s="15">
        <v>-300</v>
      </c>
      <c r="F22" s="15">
        <v>-350</v>
      </c>
    </row>
    <row r="23" spans="1:6" ht="15.9" customHeight="1" x14ac:dyDescent="0.25">
      <c r="A23" s="7" t="s">
        <v>30</v>
      </c>
      <c r="B23" s="25">
        <f>B21+B22</f>
        <v>1240</v>
      </c>
      <c r="C23" s="25">
        <f t="shared" ref="C23:F23" si="2">C21+C22</f>
        <v>1650</v>
      </c>
      <c r="D23" s="25">
        <f t="shared" si="2"/>
        <v>1695</v>
      </c>
      <c r="E23" s="25">
        <f t="shared" si="2"/>
        <v>1705</v>
      </c>
      <c r="F23" s="25">
        <f t="shared" si="2"/>
        <v>2415</v>
      </c>
    </row>
    <row r="24" spans="1:6" ht="15.9" customHeight="1" thickBot="1" x14ac:dyDescent="0.3">
      <c r="A24" s="10" t="s">
        <v>31</v>
      </c>
      <c r="B24" s="22">
        <f>B14+B23</f>
        <v>2540</v>
      </c>
      <c r="C24" s="22">
        <f>C14+C23</f>
        <v>3140</v>
      </c>
      <c r="D24" s="23">
        <f>D14+D23</f>
        <v>3380</v>
      </c>
      <c r="E24" s="23">
        <f t="shared" ref="E24:F24" si="3">E14+E23</f>
        <v>3825</v>
      </c>
      <c r="F24" s="23">
        <f t="shared" si="3"/>
        <v>5170</v>
      </c>
    </row>
    <row r="25" spans="1:6" ht="15.9" customHeight="1" thickTop="1" x14ac:dyDescent="0.25">
      <c r="A25" s="2" t="s">
        <v>32</v>
      </c>
      <c r="B25" s="18"/>
      <c r="C25" s="18"/>
      <c r="D25" s="19"/>
      <c r="E25" s="15"/>
      <c r="F25" s="15"/>
    </row>
    <row r="26" spans="1:6" ht="15.9" customHeight="1" x14ac:dyDescent="0.25">
      <c r="A26" s="10" t="s">
        <v>33</v>
      </c>
      <c r="B26" s="18"/>
      <c r="C26" s="18"/>
      <c r="D26" s="19"/>
      <c r="E26" s="15"/>
      <c r="F26" s="15"/>
    </row>
    <row r="27" spans="1:6" ht="15.9" customHeight="1" x14ac:dyDescent="0.25">
      <c r="A27" s="2" t="s">
        <v>38</v>
      </c>
      <c r="B27" s="18"/>
      <c r="C27" s="18"/>
      <c r="D27" s="19"/>
      <c r="E27" s="15"/>
      <c r="F27" s="15"/>
    </row>
    <row r="28" spans="1:6" ht="15.9" customHeight="1" x14ac:dyDescent="0.25">
      <c r="A28" s="7" t="s">
        <v>34</v>
      </c>
      <c r="B28" s="18">
        <v>90</v>
      </c>
      <c r="C28" s="18">
        <v>110</v>
      </c>
      <c r="D28" s="19">
        <v>120</v>
      </c>
      <c r="E28" s="15">
        <v>160</v>
      </c>
      <c r="F28" s="15">
        <v>180</v>
      </c>
    </row>
    <row r="29" spans="1:6" ht="15.9" customHeight="1" x14ac:dyDescent="0.25">
      <c r="A29" s="7" t="s">
        <v>40</v>
      </c>
      <c r="B29" s="18">
        <v>350</v>
      </c>
      <c r="C29" s="18">
        <v>360</v>
      </c>
      <c r="D29" s="19">
        <v>400</v>
      </c>
      <c r="E29" s="15">
        <v>450</v>
      </c>
      <c r="F29" s="15">
        <v>600</v>
      </c>
    </row>
    <row r="30" spans="1:6" ht="15.9" customHeight="1" x14ac:dyDescent="0.25">
      <c r="A30" s="7" t="s">
        <v>36</v>
      </c>
      <c r="B30" s="18">
        <v>50</v>
      </c>
      <c r="C30" s="18">
        <v>100</v>
      </c>
      <c r="D30" s="19">
        <v>50</v>
      </c>
      <c r="E30" s="15">
        <v>55</v>
      </c>
      <c r="F30" s="15">
        <v>75</v>
      </c>
    </row>
    <row r="31" spans="1:6" ht="15.9" customHeight="1" x14ac:dyDescent="0.25">
      <c r="A31" s="7" t="s">
        <v>35</v>
      </c>
      <c r="B31" s="20">
        <v>40</v>
      </c>
      <c r="C31" s="20">
        <v>45</v>
      </c>
      <c r="D31" s="21">
        <v>53</v>
      </c>
      <c r="E31" s="33">
        <v>50</v>
      </c>
      <c r="F31" s="16">
        <v>85</v>
      </c>
    </row>
    <row r="32" spans="1:6" ht="15.9" customHeight="1" x14ac:dyDescent="0.25">
      <c r="A32" s="7" t="s">
        <v>57</v>
      </c>
      <c r="B32" s="18">
        <v>150</v>
      </c>
      <c r="C32" s="18">
        <v>120</v>
      </c>
      <c r="D32" s="19">
        <v>180</v>
      </c>
      <c r="E32" s="45">
        <v>160</v>
      </c>
      <c r="F32" s="17">
        <v>190</v>
      </c>
    </row>
    <row r="33" spans="1:6" ht="15.9" customHeight="1" thickBot="1" x14ac:dyDescent="0.3">
      <c r="A33" s="7" t="s">
        <v>37</v>
      </c>
      <c r="B33" s="30">
        <f>SUM(B28:B32)</f>
        <v>680</v>
      </c>
      <c r="C33" s="30">
        <f>SUM(C28:C32)</f>
        <v>735</v>
      </c>
      <c r="D33" s="30">
        <f>SUM(D28:D32)</f>
        <v>803</v>
      </c>
      <c r="E33" s="30">
        <f>SUM(E28:E32)</f>
        <v>875</v>
      </c>
      <c r="F33" s="30">
        <f>SUM(F28:F32)</f>
        <v>1130</v>
      </c>
    </row>
    <row r="34" spans="1:6" ht="15.9" customHeight="1" thickTop="1" x14ac:dyDescent="0.25">
      <c r="A34" s="2" t="s">
        <v>39</v>
      </c>
      <c r="B34" s="18"/>
      <c r="C34" s="18"/>
      <c r="D34" s="19"/>
      <c r="E34" s="15"/>
      <c r="F34" s="15"/>
    </row>
    <row r="35" spans="1:6" ht="15.9" customHeight="1" x14ac:dyDescent="0.25">
      <c r="A35" s="7" t="s">
        <v>40</v>
      </c>
      <c r="B35" s="18">
        <v>600</v>
      </c>
      <c r="C35" s="18">
        <v>600</v>
      </c>
      <c r="D35" s="19">
        <v>650</v>
      </c>
      <c r="E35" s="15">
        <v>700</v>
      </c>
      <c r="F35" s="15">
        <v>800</v>
      </c>
    </row>
    <row r="36" spans="1:6" ht="15.9" customHeight="1" x14ac:dyDescent="0.25">
      <c r="A36" s="7" t="s">
        <v>41</v>
      </c>
      <c r="B36" s="18">
        <v>80</v>
      </c>
      <c r="C36" s="18">
        <v>100</v>
      </c>
      <c r="D36" s="19">
        <v>120</v>
      </c>
      <c r="E36" s="15">
        <v>150</v>
      </c>
      <c r="F36" s="15">
        <v>170</v>
      </c>
    </row>
    <row r="37" spans="1:6" ht="15.9" customHeight="1" x14ac:dyDescent="0.25">
      <c r="A37" s="7" t="s">
        <v>42</v>
      </c>
      <c r="B37" s="20">
        <v>40</v>
      </c>
      <c r="C37" s="20">
        <v>20</v>
      </c>
      <c r="D37" s="21">
        <v>20</v>
      </c>
      <c r="E37" s="15">
        <v>50</v>
      </c>
      <c r="F37" s="15">
        <v>20</v>
      </c>
    </row>
    <row r="38" spans="1:6" ht="15.9" customHeight="1" x14ac:dyDescent="0.25">
      <c r="A38" s="7" t="s">
        <v>43</v>
      </c>
      <c r="B38" s="25">
        <f>SUM(B35:B37)</f>
        <v>720</v>
      </c>
      <c r="C38" s="25">
        <f t="shared" ref="C38:F38" si="4">SUM(C35:C37)</f>
        <v>720</v>
      </c>
      <c r="D38" s="25">
        <f t="shared" si="4"/>
        <v>790</v>
      </c>
      <c r="E38" s="25">
        <f t="shared" si="4"/>
        <v>900</v>
      </c>
      <c r="F38" s="25">
        <f t="shared" si="4"/>
        <v>990</v>
      </c>
    </row>
    <row r="39" spans="1:6" ht="15.9" customHeight="1" thickBot="1" x14ac:dyDescent="0.3">
      <c r="A39" s="7" t="s">
        <v>44</v>
      </c>
      <c r="B39" s="22">
        <f>B33+B38</f>
        <v>1400</v>
      </c>
      <c r="C39" s="22">
        <f>C33+C38</f>
        <v>1455</v>
      </c>
      <c r="D39" s="23">
        <f>D33+D38</f>
        <v>1593</v>
      </c>
      <c r="E39" s="23">
        <f t="shared" ref="E39:F39" si="5">E33+E38</f>
        <v>1775</v>
      </c>
      <c r="F39" s="23">
        <f t="shared" si="5"/>
        <v>2120</v>
      </c>
    </row>
    <row r="40" spans="1:6" ht="15.9" customHeight="1" thickTop="1" x14ac:dyDescent="0.25">
      <c r="A40" s="2" t="s">
        <v>45</v>
      </c>
      <c r="B40" s="18"/>
      <c r="C40" s="18"/>
      <c r="D40" s="19"/>
    </row>
    <row r="41" spans="1:6" ht="15.9" customHeight="1" x14ac:dyDescent="0.25">
      <c r="A41" s="7" t="s">
        <v>46</v>
      </c>
      <c r="B41" s="18">
        <v>400</v>
      </c>
      <c r="C41" s="18">
        <v>400</v>
      </c>
      <c r="D41" s="19">
        <v>440</v>
      </c>
      <c r="E41" s="5">
        <v>440</v>
      </c>
      <c r="F41" s="5">
        <v>440</v>
      </c>
    </row>
    <row r="42" spans="1:6" ht="15.9" customHeight="1" x14ac:dyDescent="0.25">
      <c r="A42" s="7" t="s">
        <v>47</v>
      </c>
      <c r="B42" s="18">
        <v>80</v>
      </c>
      <c r="C42" s="18">
        <v>150</v>
      </c>
      <c r="D42" s="19">
        <v>120</v>
      </c>
      <c r="E42" s="5">
        <v>140</v>
      </c>
      <c r="F42" s="5">
        <v>180</v>
      </c>
    </row>
    <row r="43" spans="1:6" ht="15.9" customHeight="1" x14ac:dyDescent="0.25">
      <c r="A43" s="7" t="s">
        <v>48</v>
      </c>
      <c r="B43" s="20">
        <f>B61</f>
        <v>570</v>
      </c>
      <c r="C43" s="20">
        <f t="shared" ref="C43:F43" si="6">C61</f>
        <v>530</v>
      </c>
      <c r="D43" s="20">
        <f t="shared" si="6"/>
        <v>760</v>
      </c>
      <c r="E43" s="20">
        <f t="shared" si="6"/>
        <v>1050</v>
      </c>
      <c r="F43" s="20">
        <f t="shared" si="6"/>
        <v>1350</v>
      </c>
    </row>
    <row r="44" spans="1:6" ht="15.9" customHeight="1" x14ac:dyDescent="0.25">
      <c r="A44" s="7" t="s">
        <v>55</v>
      </c>
      <c r="B44" s="20">
        <f>B24-B39-SUM(B41:B43)</f>
        <v>90</v>
      </c>
      <c r="C44" s="20">
        <f t="shared" ref="C44:F44" si="7">C24-C39-SUM(C41:C43)</f>
        <v>605</v>
      </c>
      <c r="D44" s="20">
        <f t="shared" si="7"/>
        <v>467</v>
      </c>
      <c r="E44" s="20">
        <f t="shared" si="7"/>
        <v>420</v>
      </c>
      <c r="F44" s="20">
        <f t="shared" si="7"/>
        <v>1080</v>
      </c>
    </row>
    <row r="45" spans="1:6" ht="15.9" customHeight="1" x14ac:dyDescent="0.25">
      <c r="A45" s="7" t="s">
        <v>49</v>
      </c>
      <c r="B45" s="25">
        <f>SUM(B41:B44)</f>
        <v>1140</v>
      </c>
      <c r="C45" s="25">
        <f t="shared" ref="C45:F45" si="8">SUM(C41:C44)</f>
        <v>1685</v>
      </c>
      <c r="D45" s="25">
        <f t="shared" si="8"/>
        <v>1787</v>
      </c>
      <c r="E45" s="25">
        <f t="shared" si="8"/>
        <v>2050</v>
      </c>
      <c r="F45" s="25">
        <f t="shared" si="8"/>
        <v>3050</v>
      </c>
    </row>
    <row r="46" spans="1:6" ht="15.9" customHeight="1" thickBot="1" x14ac:dyDescent="0.3">
      <c r="A46" s="12" t="s">
        <v>50</v>
      </c>
      <c r="B46" s="22">
        <f>B39+B45</f>
        <v>2540</v>
      </c>
      <c r="C46" s="22">
        <f>C39+C45</f>
        <v>3140</v>
      </c>
      <c r="D46" s="23">
        <f>D39+D45</f>
        <v>3380</v>
      </c>
      <c r="E46" s="23">
        <f t="shared" ref="E46:F46" si="9">E39+E45</f>
        <v>3825</v>
      </c>
      <c r="F46" s="23">
        <f t="shared" si="9"/>
        <v>5170</v>
      </c>
    </row>
    <row r="47" spans="1:6" ht="14.4" thickTop="1" x14ac:dyDescent="0.25">
      <c r="A47" s="5"/>
      <c r="B47" s="15"/>
      <c r="C47" s="15"/>
      <c r="D47" s="15"/>
    </row>
    <row r="48" spans="1:6" x14ac:dyDescent="0.25">
      <c r="A48" s="2" t="s">
        <v>1</v>
      </c>
      <c r="B48" s="18"/>
      <c r="C48" s="18"/>
      <c r="D48" s="19"/>
    </row>
    <row r="49" spans="1:6" x14ac:dyDescent="0.25">
      <c r="A49" s="7" t="s">
        <v>2</v>
      </c>
      <c r="B49" s="34">
        <v>4800</v>
      </c>
      <c r="C49" s="35">
        <v>6000</v>
      </c>
      <c r="D49" s="24">
        <v>7000</v>
      </c>
      <c r="E49" s="31">
        <v>8000</v>
      </c>
      <c r="F49" s="32">
        <v>9000</v>
      </c>
    </row>
    <row r="50" spans="1:6" x14ac:dyDescent="0.25">
      <c r="A50" s="8" t="s">
        <v>16</v>
      </c>
      <c r="B50" s="28">
        <v>150</v>
      </c>
      <c r="C50" s="20">
        <v>130</v>
      </c>
      <c r="D50" s="21">
        <v>120</v>
      </c>
      <c r="E50" s="36">
        <v>150</v>
      </c>
      <c r="F50" s="37">
        <v>140</v>
      </c>
    </row>
    <row r="51" spans="1:6" x14ac:dyDescent="0.25">
      <c r="A51" s="7" t="s">
        <v>3</v>
      </c>
      <c r="B51" s="18">
        <f>B49-B50</f>
        <v>4650</v>
      </c>
      <c r="C51" s="18">
        <f t="shared" ref="C51:F51" si="10">C49-C50</f>
        <v>5870</v>
      </c>
      <c r="D51" s="18">
        <f t="shared" si="10"/>
        <v>6880</v>
      </c>
      <c r="E51" s="18">
        <f t="shared" si="10"/>
        <v>7850</v>
      </c>
      <c r="F51" s="18">
        <f t="shared" si="10"/>
        <v>8860</v>
      </c>
    </row>
    <row r="52" spans="1:6" x14ac:dyDescent="0.25">
      <c r="A52" s="2" t="s">
        <v>4</v>
      </c>
      <c r="B52" s="38">
        <v>3000</v>
      </c>
      <c r="C52" s="25">
        <v>4000</v>
      </c>
      <c r="D52" s="26">
        <v>4500</v>
      </c>
      <c r="E52" s="39">
        <v>4800</v>
      </c>
      <c r="F52" s="40">
        <v>5200</v>
      </c>
    </row>
    <row r="53" spans="1:6" x14ac:dyDescent="0.25">
      <c r="A53" s="8" t="s">
        <v>17</v>
      </c>
      <c r="B53" s="18">
        <f>B51-B52</f>
        <v>1650</v>
      </c>
      <c r="C53" s="18">
        <f>C51-C52</f>
        <v>1870</v>
      </c>
      <c r="D53" s="24">
        <f>D51-D52</f>
        <v>2380</v>
      </c>
      <c r="E53" s="24">
        <f t="shared" ref="E53:F53" si="11">E51-E52</f>
        <v>3050</v>
      </c>
      <c r="F53" s="24">
        <f t="shared" si="11"/>
        <v>3660</v>
      </c>
    </row>
    <row r="54" spans="1:6" x14ac:dyDescent="0.25">
      <c r="A54" s="2" t="s">
        <v>5</v>
      </c>
      <c r="B54" s="18"/>
      <c r="C54" s="18"/>
      <c r="D54" s="19"/>
    </row>
    <row r="55" spans="1:6" x14ac:dyDescent="0.25">
      <c r="A55" s="7" t="s">
        <v>6</v>
      </c>
      <c r="B55" s="34">
        <v>300</v>
      </c>
      <c r="C55" s="35">
        <v>400</v>
      </c>
      <c r="D55" s="24">
        <v>480</v>
      </c>
      <c r="E55" s="31">
        <v>600</v>
      </c>
      <c r="F55" s="32">
        <v>700</v>
      </c>
    </row>
    <row r="56" spans="1:6" x14ac:dyDescent="0.25">
      <c r="A56" s="7" t="s">
        <v>7</v>
      </c>
      <c r="B56" s="28">
        <v>220</v>
      </c>
      <c r="C56" s="20">
        <v>380</v>
      </c>
      <c r="D56" s="21">
        <v>440</v>
      </c>
      <c r="E56" s="36">
        <v>520</v>
      </c>
      <c r="F56" s="37">
        <v>550</v>
      </c>
    </row>
    <row r="57" spans="1:6" x14ac:dyDescent="0.25">
      <c r="A57" s="7" t="s">
        <v>18</v>
      </c>
      <c r="B57" s="18">
        <f>B53-B55-B56</f>
        <v>1130</v>
      </c>
      <c r="C57" s="18">
        <f>C53-C55-C56</f>
        <v>1090</v>
      </c>
      <c r="D57" s="24">
        <f>D53-D55-D56</f>
        <v>1460</v>
      </c>
      <c r="E57" s="24">
        <f t="shared" ref="E57:F57" si="12">E53-E55-E56</f>
        <v>1930</v>
      </c>
      <c r="F57" s="24">
        <f t="shared" si="12"/>
        <v>2410</v>
      </c>
    </row>
    <row r="58" spans="1:6" x14ac:dyDescent="0.25">
      <c r="A58" s="7" t="s">
        <v>0</v>
      </c>
      <c r="B58" s="38">
        <v>250</v>
      </c>
      <c r="C58" s="25">
        <v>270</v>
      </c>
      <c r="D58" s="26">
        <v>290</v>
      </c>
      <c r="E58" s="39">
        <v>320</v>
      </c>
      <c r="F58" s="40">
        <v>330</v>
      </c>
    </row>
    <row r="59" spans="1:6" x14ac:dyDescent="0.25">
      <c r="A59" s="7" t="s">
        <v>19</v>
      </c>
      <c r="B59" s="34">
        <f>B57-B58</f>
        <v>880</v>
      </c>
      <c r="C59" s="35">
        <f>C57-C58</f>
        <v>820</v>
      </c>
      <c r="D59" s="24">
        <f>D57-D58</f>
        <v>1170</v>
      </c>
      <c r="E59" s="24">
        <f t="shared" ref="E59:F59" si="13">E57-E58</f>
        <v>1610</v>
      </c>
      <c r="F59" s="24">
        <f t="shared" si="13"/>
        <v>2080</v>
      </c>
    </row>
    <row r="60" spans="1:6" x14ac:dyDescent="0.25">
      <c r="A60" s="7" t="s">
        <v>20</v>
      </c>
      <c r="B60" s="28">
        <f>ROUND((B59*0.35),-1)</f>
        <v>310</v>
      </c>
      <c r="C60" s="20">
        <f t="shared" ref="C60:F60" si="14">ROUND((C59*0.35),-1)</f>
        <v>290</v>
      </c>
      <c r="D60" s="20">
        <f t="shared" si="14"/>
        <v>410</v>
      </c>
      <c r="E60" s="20">
        <f t="shared" si="14"/>
        <v>560</v>
      </c>
      <c r="F60" s="21">
        <f t="shared" si="14"/>
        <v>730</v>
      </c>
    </row>
    <row r="61" spans="1:6" ht="14.4" thickBot="1" x14ac:dyDescent="0.3">
      <c r="A61" s="12" t="s">
        <v>21</v>
      </c>
      <c r="B61" s="29">
        <f>B59-B60</f>
        <v>570</v>
      </c>
      <c r="C61" s="22">
        <f t="shared" ref="C61:F61" si="15">C59-C60</f>
        <v>530</v>
      </c>
      <c r="D61" s="22">
        <f t="shared" si="15"/>
        <v>760</v>
      </c>
      <c r="E61" s="22">
        <f t="shared" si="15"/>
        <v>1050</v>
      </c>
      <c r="F61" s="23">
        <f t="shared" si="15"/>
        <v>1350</v>
      </c>
    </row>
    <row r="62" spans="1:6" ht="14.4" thickTop="1" x14ac:dyDescent="0.25">
      <c r="A62" s="5"/>
      <c r="B62" s="5"/>
      <c r="C62" s="5"/>
      <c r="D62" s="5"/>
    </row>
    <row r="63" spans="1:6" x14ac:dyDescent="0.25">
      <c r="A63" s="5"/>
      <c r="B63" s="41"/>
      <c r="C63" s="41"/>
      <c r="D63" s="41"/>
      <c r="E63" s="41"/>
      <c r="F63" s="41"/>
    </row>
    <row r="64" spans="1:6" x14ac:dyDescent="0.25">
      <c r="A64" s="5"/>
      <c r="B64" s="41"/>
      <c r="C64" s="41"/>
      <c r="D64" s="41"/>
      <c r="E64" s="41"/>
      <c r="F64" s="41"/>
    </row>
    <row r="65" spans="1:6" x14ac:dyDescent="0.25">
      <c r="A65" s="5"/>
      <c r="B65" s="41"/>
      <c r="C65" s="41"/>
      <c r="D65" s="41"/>
      <c r="E65" s="41"/>
      <c r="F65" s="41"/>
    </row>
    <row r="66" spans="1:6" x14ac:dyDescent="0.25">
      <c r="A66" s="5"/>
      <c r="B66" s="42"/>
      <c r="C66" s="42"/>
      <c r="D66" s="42"/>
      <c r="E66" s="42"/>
      <c r="F66" s="42"/>
    </row>
    <row r="67" spans="1:6" x14ac:dyDescent="0.25">
      <c r="A67" s="5"/>
      <c r="B67" s="42"/>
      <c r="C67" s="42"/>
      <c r="D67" s="42"/>
      <c r="E67" s="42"/>
      <c r="F67" s="42"/>
    </row>
    <row r="68" spans="1:6" x14ac:dyDescent="0.25">
      <c r="A68" s="5"/>
      <c r="B68" s="42"/>
      <c r="C68" s="42"/>
      <c r="D68" s="42"/>
      <c r="E68" s="42"/>
      <c r="F68" s="42"/>
    </row>
    <row r="69" spans="1:6" x14ac:dyDescent="0.25">
      <c r="A69" s="5"/>
      <c r="B69" s="42"/>
      <c r="C69" s="42"/>
      <c r="D69" s="42"/>
      <c r="E69" s="42"/>
      <c r="F69" s="42"/>
    </row>
    <row r="70" spans="1:6" x14ac:dyDescent="0.25">
      <c r="A70" s="5"/>
      <c r="B70" s="42"/>
      <c r="C70" s="42"/>
      <c r="D70" s="42"/>
      <c r="E70" s="42"/>
      <c r="F70" s="42"/>
    </row>
    <row r="71" spans="1:6" x14ac:dyDescent="0.25">
      <c r="A71" s="5"/>
      <c r="B71" s="42"/>
      <c r="C71" s="42"/>
      <c r="D71" s="42"/>
      <c r="E71" s="42"/>
      <c r="F71" s="42"/>
    </row>
    <row r="72" spans="1:6" x14ac:dyDescent="0.25">
      <c r="A72" s="5"/>
      <c r="B72" s="42"/>
      <c r="C72" s="42"/>
      <c r="D72" s="42"/>
      <c r="E72" s="42"/>
      <c r="F72" s="42"/>
    </row>
    <row r="73" spans="1:6" x14ac:dyDescent="0.25">
      <c r="B73" s="46"/>
      <c r="C73" s="46"/>
      <c r="D73" s="46"/>
      <c r="E73" s="46"/>
      <c r="F73" s="46"/>
    </row>
    <row r="74" spans="1:6" x14ac:dyDescent="0.25">
      <c r="A74" s="5"/>
      <c r="B74" s="46"/>
      <c r="C74" s="46"/>
      <c r="D74" s="46"/>
      <c r="E74" s="46"/>
      <c r="F74" s="46"/>
    </row>
    <row r="75" spans="1:6" x14ac:dyDescent="0.25">
      <c r="A75" s="5"/>
      <c r="B75" s="46"/>
      <c r="C75" s="46"/>
      <c r="D75" s="46"/>
      <c r="E75" s="46"/>
      <c r="F75" s="46"/>
    </row>
    <row r="76" spans="1:6" x14ac:dyDescent="0.25">
      <c r="A76" s="5"/>
      <c r="B76" s="46"/>
      <c r="C76" s="46"/>
      <c r="D76" s="46"/>
      <c r="E76" s="46"/>
      <c r="F76" s="46"/>
    </row>
    <row r="77" spans="1:6" x14ac:dyDescent="0.25">
      <c r="A77" s="5"/>
      <c r="B77" s="46"/>
      <c r="C77" s="46"/>
      <c r="D77" s="46"/>
      <c r="E77" s="46"/>
      <c r="F77" s="46"/>
    </row>
    <row r="78" spans="1:6" ht="15" customHeight="1" x14ac:dyDescent="0.25">
      <c r="A78" s="5"/>
      <c r="B78" s="15"/>
      <c r="C78" s="15"/>
      <c r="D78" s="15"/>
      <c r="E78" s="15"/>
      <c r="F78" s="15"/>
    </row>
    <row r="79" spans="1:6" x14ac:dyDescent="0.25">
      <c r="A79" s="5"/>
      <c r="B79" s="5"/>
      <c r="C79" s="5"/>
      <c r="D79" s="5"/>
    </row>
    <row r="80" spans="1:6" x14ac:dyDescent="0.25">
      <c r="A80" s="5"/>
      <c r="B80" s="1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Tema1</vt:lpstr>
      <vt:lpstr>Tema 2</vt:lpstr>
      <vt:lpstr>Tema 3</vt:lpstr>
      <vt:lpstr>Tema 4</vt:lpstr>
      <vt:lpstr>tema 5</vt:lpstr>
      <vt:lpstr>tema 6</vt:lpstr>
      <vt:lpstr>tema 7</vt:lpstr>
      <vt:lpstr>tema 8</vt:lpstr>
      <vt:lpstr>tema 9</vt:lpstr>
      <vt:lpstr>'Tema 2'!Área_de_impresión</vt:lpstr>
      <vt:lpstr>'Tema 3'!Área_de_impresión</vt:lpstr>
      <vt:lpstr>'Tema 4'!Área_de_impresión</vt:lpstr>
      <vt:lpstr>'tema 5'!Área_de_impresión</vt:lpstr>
      <vt:lpstr>'tema 6'!Área_de_impresión</vt:lpstr>
      <vt:lpstr>'tema 7'!Área_de_impresión</vt:lpstr>
      <vt:lpstr>'tema 8'!Área_de_impresión</vt:lpstr>
      <vt:lpstr>'tema 9'!Área_de_impresión</vt:lpstr>
      <vt:lpstr>Tema1!Área_de_impresión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 &amp; ASOCIADOS</dc:creator>
  <cp:lastModifiedBy>Alfredo Bateman Pinedo</cp:lastModifiedBy>
  <cp:lastPrinted>2011-03-03T13:51:41Z</cp:lastPrinted>
  <dcterms:created xsi:type="dcterms:W3CDTF">2000-06-23T02:16:51Z</dcterms:created>
  <dcterms:modified xsi:type="dcterms:W3CDTF">2024-02-23T13:45:54Z</dcterms:modified>
</cp:coreProperties>
</file>