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xcel\"/>
    </mc:Choice>
  </mc:AlternateContent>
  <bookViews>
    <workbookView xWindow="0" yWindow="0" windowWidth="20490" windowHeight="8940" firstSheet="1" activeTab="7"/>
  </bookViews>
  <sheets>
    <sheet name="VARIABLES" sheetId="7" r:id="rId1"/>
    <sheet name="SALAS" sheetId="1" r:id="rId2"/>
    <sheet name="Hoja1" sheetId="9" r:id="rId3"/>
    <sheet name="DERECHOS" sheetId="5" r:id="rId4"/>
    <sheet name="HONORARIOS" sheetId="8" r:id="rId5"/>
    <sheet name="ISS" sheetId="4" r:id="rId6"/>
    <sheet name="Materiales" sheetId="10" r:id="rId7"/>
    <sheet name="LIQ MATERIALES" sheetId="11" r:id="rId8"/>
  </sheets>
  <definedNames>
    <definedName name="anestesia">VARIABLES!$B$4</definedName>
    <definedName name="Ayuda">VARIABLES!$B$5</definedName>
    <definedName name="cirujano">VARIABLES!$B$3</definedName>
    <definedName name="ISS">ISS!$A$1:$C$22000</definedName>
    <definedName name="materiales">Materiales!$A$1:$B$13</definedName>
    <definedName name="precios">Materiales!$E$1:$H$19</definedName>
    <definedName name="recargo">VARIABLES!$B$2</definedName>
    <definedName name="resalas">VARIABLES!$B$1</definedName>
    <definedName name="SALAS">SALAS!$A$2:$B$25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1" l="1"/>
  <c r="B20" i="8"/>
  <c r="B19" i="8"/>
  <c r="B18" i="8"/>
  <c r="B11" i="5"/>
  <c r="B9" i="5"/>
  <c r="B8" i="5"/>
  <c r="B7" i="5"/>
  <c r="B6" i="5"/>
  <c r="B1" i="5"/>
  <c r="D3" i="11" l="1"/>
  <c r="D2" i="11"/>
  <c r="E25" i="11"/>
  <c r="E18" i="11"/>
  <c r="E19" i="11"/>
  <c r="E20" i="11"/>
  <c r="E21" i="11"/>
  <c r="E22" i="11"/>
  <c r="E23" i="11"/>
  <c r="D18" i="11"/>
  <c r="D19" i="11"/>
  <c r="D20" i="11"/>
  <c r="D21" i="11"/>
  <c r="D22" i="11"/>
  <c r="D23" i="11"/>
  <c r="B18" i="11"/>
  <c r="B19" i="11"/>
  <c r="B20" i="11"/>
  <c r="B21" i="11"/>
  <c r="B22" i="11"/>
  <c r="B23" i="11"/>
  <c r="D17" i="11"/>
  <c r="E17" i="11" s="1"/>
  <c r="B17" i="11"/>
  <c r="E13" i="11"/>
  <c r="E12" i="11"/>
  <c r="D8" i="11"/>
  <c r="E8" i="11" s="1"/>
  <c r="D9" i="11"/>
  <c r="E9" i="11" s="1"/>
  <c r="D10" i="11"/>
  <c r="E10" i="11" s="1"/>
  <c r="D11" i="11"/>
  <c r="E11" i="11" s="1"/>
  <c r="D12" i="11"/>
  <c r="B8" i="11"/>
  <c r="B9" i="11"/>
  <c r="B10" i="11"/>
  <c r="B11" i="11"/>
  <c r="B12" i="11"/>
  <c r="D7" i="11"/>
  <c r="E7" i="11" s="1"/>
  <c r="B7" i="11"/>
  <c r="C3" i="11"/>
  <c r="B3" i="11"/>
  <c r="C2" i="11"/>
  <c r="B2" i="11"/>
  <c r="B16" i="8" l="1"/>
  <c r="B15" i="8"/>
  <c r="B14" i="8"/>
  <c r="B13" i="8"/>
  <c r="B12" i="8"/>
  <c r="B11" i="8" l="1"/>
  <c r="B7" i="8"/>
  <c r="B10" i="8" s="1"/>
  <c r="B9" i="8"/>
  <c r="B6" i="8"/>
  <c r="B2" i="5"/>
  <c r="B3" i="5"/>
  <c r="B4" i="5" s="1"/>
</calcChain>
</file>

<file path=xl/sharedStrings.xml><?xml version="1.0" encoding="utf-8"?>
<sst xmlns="http://schemas.openxmlformats.org/spreadsheetml/2006/main" count="1123" uniqueCount="1081">
  <si>
    <t>URV HASTA</t>
  </si>
  <si>
    <t>VALOR</t>
  </si>
  <si>
    <t>TABLA DE TARIFA SALAS DE CIRUGIA</t>
  </si>
  <si>
    <t>CODIGO</t>
  </si>
  <si>
    <t>NOMBRE DEL PROCEDIMIENTO</t>
  </si>
  <si>
    <t xml:space="preserve"> </t>
  </si>
  <si>
    <t xml:space="preserve">DRENAJE DE ESPACIO SUBDURAL, POR DERIVACION SUBDURO PERITONEAL </t>
  </si>
  <si>
    <t xml:space="preserve">DERIVACION DE VENTRICULO A CISTERNA MAGNA </t>
  </si>
  <si>
    <t xml:space="preserve">DERIVACION VENTRICULAR A ESPACIO SUBARACNOIDEO CERVICAL [TORKILSEN] </t>
  </si>
  <si>
    <t xml:space="preserve">COLOCACION DE CATETER VENTRICULO PERITONEAL, SIN VALVULA SOD </t>
  </si>
  <si>
    <t xml:space="preserve">DERIVACION VENTRICULOATRIAL </t>
  </si>
  <si>
    <t xml:space="preserve">VENTRICULOPERITONEOSTOMIA </t>
  </si>
  <si>
    <t xml:space="preserve">DERIVACION CISTO PERITONEAL [QUISTE VENTRICULAR A PERITONEO] </t>
  </si>
  <si>
    <t xml:space="preserve">DERIVACION VENTRICULAR AL APARATO URINARIO SOD </t>
  </si>
  <si>
    <t xml:space="preserve">COLOCACION DE CATETERES PARA DERIVACION VENTRICULOPERITONEAL Y PERITONEOVENTRICULAR </t>
  </si>
  <si>
    <t xml:space="preserve">DRENAJE DE ESPACIO SUBARACNOIDEO,  POR  DERIVACION CISTO PERITONEAL </t>
  </si>
  <si>
    <t xml:space="preserve">IRRIGACION DE DERIVACION VENTRICULAR SOD </t>
  </si>
  <si>
    <t xml:space="preserve">REEMPLAZO PARCIAL DE DERIVACION </t>
  </si>
  <si>
    <t xml:space="preserve">REEMPLAZO TOTAL DE DERIVACION </t>
  </si>
  <si>
    <t xml:space="preserve">RETIRO DE DERIVACION SOD </t>
  </si>
  <si>
    <t xml:space="preserve">DERIVACION SIRINGO PERITONEAL ESPINAL SOD </t>
  </si>
  <si>
    <t xml:space="preserve">DERIVACION SIRINGO SUBDURAL ESPINAL SOD </t>
  </si>
  <si>
    <t xml:space="preserve">DERIVACION LUMBO PERITONEAL SOD </t>
  </si>
  <si>
    <t xml:space="preserve">DERIVACION LUMBAR EXTERNA SOD </t>
  </si>
  <si>
    <t xml:space="preserve">DERIVACION SIRINGO PLEURAL ESPINAL SOD </t>
  </si>
  <si>
    <t xml:space="preserve">COLOCACION DE CATETER VENTRICULAR AL EXTERIOR </t>
  </si>
  <si>
    <t xml:space="preserve">COLOCACION EPIDURAL DEL ELECTRODO DE NEUROESTIMULACION INTRACRANEAL </t>
  </si>
  <si>
    <t xml:space="preserve">IMPLANTACION DE RECEPTOR ELECTROENCEFALOGRAFICO POR TREPANACION </t>
  </si>
  <si>
    <t xml:space="preserve">IMPLANTACION PARENQUIMATOSA DEL ELECTRODO DE NEUROESTIMULACION INTRACRANEAL </t>
  </si>
  <si>
    <t xml:space="preserve">LOBECTOMIA POR CRANEOTOMIA SOD </t>
  </si>
  <si>
    <t xml:space="preserve">LOBECTOMIA POR CRANIECTOMIA SOD </t>
  </si>
  <si>
    <t xml:space="preserve">HEMISFERECTOMIA CEREBRAL POR CRANEOTOMIA </t>
  </si>
  <si>
    <t xml:space="preserve">HEMISFERECTOMIA CEREBELOSA POR CRANEOTOMIA SUBOCCIPITAL </t>
  </si>
  <si>
    <t xml:space="preserve">DESCOMPRESION NEUROVASCULAR DE NERVIO TRIGEMINAL, POR CRANEOTOMIA SUBOCCIPITAL </t>
  </si>
  <si>
    <t xml:space="preserve">DESCOMPRESION NEUROVASCULAR DE NERVIOS IX Y X </t>
  </si>
  <si>
    <t xml:space="preserve">DESCOMPRESION NEUROVASCULAR DE NERVIO ACUSTICO VESTIBULAR </t>
  </si>
  <si>
    <t xml:space="preserve">DESCOMPRESION  INTRACANALICULAR DE NERVIO FACIAL </t>
  </si>
  <si>
    <t xml:space="preserve">DESCOMPRESION NEUROVASCULAR DE NERVIO FACIAL , POR CRANEOTOMIA SUBOCCIPITAL </t>
  </si>
  <si>
    <t xml:space="preserve">DESCOMPRESION DE NERVIO FACIAL INTRATEMPORAL VIA TRANSLABERINTICA </t>
  </si>
  <si>
    <t xml:space="preserve">DESCOMPRESION DE NERVIO FACIAL INTRATEMPORAL VIA TRANSMASTOIDEA </t>
  </si>
  <si>
    <t xml:space="preserve">SECCION DE TEJIDO CEREBRAL (TRACTOS CEREBRALES) , POR CRANEOTOMIA    (132) </t>
  </si>
  <si>
    <t xml:space="preserve">BIOPSIA ESTEREOTAXICA DE CEREBRO    (131) </t>
  </si>
  <si>
    <t xml:space="preserve">DRENAJE DE COLECCIONES INTRACEREBRALES , GUIADO POR ESTEREOTAXIA     (2) </t>
  </si>
  <si>
    <t xml:space="preserve">DRENAJE DE COLECCIONES INTRACEREBRALES DE FOSA POSTERIOR , GUIADO POR ESTEREOTAXIA    (2) </t>
  </si>
  <si>
    <t xml:space="preserve">SECCION DE TEJIDO CEREBRAL (TRACTOS CEREBRALES) POR ABLACION [TERMOLESION] ESTEREOTAXICA </t>
  </si>
  <si>
    <t xml:space="preserve">TALAMOTOMIA POR ESTEREOTAXIA [ESTIMULACION Y/O ABLACION DE UNO DE SUS NUCLEOS] </t>
  </si>
  <si>
    <t xml:space="preserve">PALIDOTOMIA POR ESTEREOTAXIA </t>
  </si>
  <si>
    <t xml:space="preserve">IMPLANTACION DE NEUROESTIMULADOR  POR CRANEOTOMIA GUIADA POR ESTEREOTAXIA </t>
  </si>
  <si>
    <t xml:space="preserve">INJERTO INTRACEREBRAL DE TEJIDO SUPRARRENAL </t>
  </si>
  <si>
    <t xml:space="preserve">CRANEALIZACION DE SENO FRONTAL </t>
  </si>
  <si>
    <t xml:space="preserve">CORRECCION DE DESGARRO DURAL POST TRAUMATICO EN BOVEDA CRANEANA, POR CRANEOTOMIA </t>
  </si>
  <si>
    <t xml:space="preserve">CORRECCION DE DESGARRO DURAL POST TRAUMATICO EN BOVEDA CRANEANA, CON PLASTIA DURAL </t>
  </si>
  <si>
    <t xml:space="preserve">CORRECCION DE DESGARRO DURAL EN BASE DE CRANEO, POR CRANEOTOMIA </t>
  </si>
  <si>
    <t xml:space="preserve">CORRECCION DE DESGARRO DURAL EN BASE DE CRANEO, CON PLASTIA AUTOLOGA O  HETEROLOGA, POR CRANEOTOMIA </t>
  </si>
  <si>
    <t xml:space="preserve">CORRECCION FISTULA LCR EN BOVEDA CRANEANA, POR DUROPLASTIA </t>
  </si>
  <si>
    <t xml:space="preserve">PLASTIA O INJERTO DE MENINGE ESPINAL </t>
  </si>
  <si>
    <t xml:space="preserve">INSERCION O SUSTITUCION DE PLACA O MALLA CRANEAL (METALICA, ACRILICA) SOD </t>
  </si>
  <si>
    <t xml:space="preserve">CORRECCION DISPLASIA FIBROSA POR CRANEOPLASTIA </t>
  </si>
  <si>
    <t xml:space="preserve">CORRECCION FISTULA LCR EN BOVEDA CRANEANA, POR CRANEOTOMIA Y CRANEOPLASTIA </t>
  </si>
  <si>
    <t xml:space="preserve">CORRECCION FISTULA LCR EN BASE DE CRANEO ANTERIOR, POR VIA TRANSESFENOIDAL </t>
  </si>
  <si>
    <t xml:space="preserve">CORRECCION FISTULA LCR EN BASE DE CRANEO MEDIO, POR VIA TRANSESFENOIDAL </t>
  </si>
  <si>
    <t xml:space="preserve">CORRECCION FISTULA LCR EN BASE DE CRANEO ANTERIOR, POR VIA SUBFRONTAL </t>
  </si>
  <si>
    <t xml:space="preserve">CORRECCION FISTULA LCR EN BASE DE CRANEO MEDIO, POR CRANIECTOMIA </t>
  </si>
  <si>
    <t xml:space="preserve">CORRECCION FISTULA EN LCR EN BASE DE CRANEO POSTERIOR POR VIA SUBOCCIPITAL </t>
  </si>
  <si>
    <t xml:space="preserve">BIOPSIA ABIERTA ( CRANEOTOMIA) DE CEREBRO </t>
  </si>
  <si>
    <t xml:space="preserve">BIOPSIA  DE CEREBRO POR TREPANACION </t>
  </si>
  <si>
    <t xml:space="preserve">BIOPSIA DE HIPOFISIS POR VIA TRANSFRONTAL SOD </t>
  </si>
  <si>
    <t xml:space="preserve">BIOPSIA DE GLANDULA PINEAL SOD </t>
  </si>
  <si>
    <t xml:space="preserve">DRENAJE DE QUISTE TUMORAL SUPRATENTORIAL </t>
  </si>
  <si>
    <t xml:space="preserve">DESCOMPRESIÓN DE ÓRBITA VIA TECHO DE ORBITA (TECNICA TRANSCRANEANA  DE NAFZINGHER) </t>
  </si>
  <si>
    <t xml:space="preserve">DESCOMPRESIÓN DE ÓRBITA VIA LATERAL (TECNICA DE KROMLIEN) </t>
  </si>
  <si>
    <t xml:space="preserve">DESCOMPRESIÓN DE ÓRBITA VIA INFERIOR Y MEDIAL (TECNICA DE WALSHOUGURA)VIA TRANSMAXILAR ENDOSCOPICA </t>
  </si>
  <si>
    <t xml:space="preserve">CORRECCION DE DISPLASIA FIBROSA DEL CRANEO POR CRANIECTOMIA </t>
  </si>
  <si>
    <t xml:space="preserve">IMPLANTACION DE CATETER INTRACEREBRAL    (3) </t>
  </si>
  <si>
    <t xml:space="preserve">RESECCION TUMOR OSEO, POR CRANEOTOMIA </t>
  </si>
  <si>
    <t xml:space="preserve">RESECCION TUMOR OSEO, POR CRANIECTOMIA </t>
  </si>
  <si>
    <t xml:space="preserve">CORRECCION DE DEFECTO OSEO PREEXISTENTE POR CRANEOPLASTIA, CON INJERTO AUTOLOGO O HETEROLOGO </t>
  </si>
  <si>
    <t xml:space="preserve">RESECCION TUMOR DE MENINGE CEREBRAL, POR CRANEOTOMIA </t>
  </si>
  <si>
    <t xml:space="preserve">RESECCION TUMOR  DE MENINGE CEREBRAL, POR CRANIECTOMIA CON DUROPLASTIA Y CRANEOPLASTIA </t>
  </si>
  <si>
    <t xml:space="preserve">RESECCION TUMOR DE LA HOZ , POR CRANEOTOMIA Y PLASTIA </t>
  </si>
  <si>
    <t xml:space="preserve">RESECCION TUMOR DEL TENTORIO, POR CRANEOTOMIA </t>
  </si>
  <si>
    <t xml:space="preserve">RESECCION DE TUMOR DE LA BASE DEL CRANEO, FOSA ANTERIOR, POR VIA CRANEOFACIAL ANTERIOR </t>
  </si>
  <si>
    <t xml:space="preserve">RESECCION DE TUMOR DE LA BASE DEL CRANEO, FOSA ANTERIOR, POR VIA  ANTEROLATERAL Y RINOTOMIA LATERAL </t>
  </si>
  <si>
    <t xml:space="preserve">RESECCION DE TUMOR DE LA BASE DEL CRANEO, FOSA ANTERIOR, POR VIA  TRANSZIGOMATICA Y TRANSPALATAL </t>
  </si>
  <si>
    <t xml:space="preserve">RESECCION DE TUMOR DE LA BASE DEL CRANEO, FOSA MEDIA, POR ABORDAJE TRANSMAXILAR </t>
  </si>
  <si>
    <t xml:space="preserve">RESECCION DE TUMOR DE LA BASE DEL CRANEO, FOSA MEDIA, POR VIA SUBFRONTAL EXTENDIDA </t>
  </si>
  <si>
    <t xml:space="preserve">RESECCION DE TUMOR DE LA BASE DEL CRANEO, FOSA MEDIA  POR VIA SUBTEMPORAL </t>
  </si>
  <si>
    <t xml:space="preserve">RESECCION DE TUMOR DE LA BASE DEL CRANEO, FOSA MEDIA , POR VIA SUBFRONTAL </t>
  </si>
  <si>
    <t xml:space="preserve">RESECCION DE TUMOR DE LA BASE DEL CRANEO, FOSA MEDIA , POR VIA TRANSESFENOIDAL </t>
  </si>
  <si>
    <t xml:space="preserve">RESECCION DE TUMOR SUPRATENTORIAL HEMISFERICO, POR CRANEOTOMIA OSTEOPLASTICA  </t>
  </si>
  <si>
    <t xml:space="preserve">RESECCION DE TUMOR SUPRATENTORIAL HEMISFERICO, CON ESTIMULACION CORTICAL  </t>
  </si>
  <si>
    <t xml:space="preserve">RESECCION DE LESIONES VENTRICULARES SUPRATENTORIALES, POR CRANEOTOMIA </t>
  </si>
  <si>
    <t xml:space="preserve">RESECCION DE TUMOR DE LA BASE DEL CRANEO, FOSA ANTERIOR, POR VIA CRANEOFACIAL ANTEROLATERAL </t>
  </si>
  <si>
    <t xml:space="preserve">RESECCION DE TUMOR DE LA BASE DEL CRANEO, FOSA MEDIA, POR CRANEOTOMIA FRONTAL Y OSTEOTOMIA FRONTO ETMOIDAL </t>
  </si>
  <si>
    <t xml:space="preserve">RESECCION DE TUMOR DE LA BASE DEL CRANEO, FOSA MEDIA, POR VIA SUBTEMPORAL Y OSTEOTOMIA ZIGOMATICA </t>
  </si>
  <si>
    <t xml:space="preserve">RESECCION DE TUMOR DE LA BASE DEL CRANEO, FOSA MEDIA, POR VIA PREAURICULAR INFRATENTORIAL Y CERVICOTOMIA </t>
  </si>
  <si>
    <t xml:space="preserve">RESECCION DE TUMOR DE LA BASE DEL CRANEO, FOSA MEDIA , POR ORBITOTOMIA LATERAL </t>
  </si>
  <si>
    <t xml:space="preserve">RESECCION DE TUMOR SUPRATENTORIAL HEMISFERICO, POR CRANEOTOMIA  </t>
  </si>
  <si>
    <t xml:space="preserve">RESECCION DE TUMOR DE LA BASE DEL CRANEO, FOSA MEDIA , POR VIA TRANSESFENOIDAL ENDOSCOPICA    (134) </t>
  </si>
  <si>
    <t xml:space="preserve">BIOPSIA DE HIPOFISIS POR VIA TRANSESFENOIDAL SOD    (134) </t>
  </si>
  <si>
    <t xml:space="preserve">ESCISION PARCIAL DE HIPOFISIS VIA TRANSESFENOIDAL SOD    (134) </t>
  </si>
  <si>
    <t xml:space="preserve">ESCISION TOTAL DE HIPOFISIS POR VIA TRANSESFENOIDAL SOD    (134) </t>
  </si>
  <si>
    <t xml:space="preserve">RESECCION DE TUMOR DE LINEA MEDIA SUPRATENTORIAL, POR CRANEOTOMIA  </t>
  </si>
  <si>
    <t>RESECCION DE LESIONES INTRAVENTICULARES DE LINEA MEDIA , POR CRANEOTOMIA</t>
  </si>
  <si>
    <t xml:space="preserve">ESCISION PARCIAL DE GLANDULA PINEAL SOD </t>
  </si>
  <si>
    <t xml:space="preserve">ESCISION TOTAL DE GLANDULA PINEAL (PINEALECTOMIA) SOD </t>
  </si>
  <si>
    <t xml:space="preserve">ESCISION PARCIAL DE HIPOFISIS POR VIA TRANSFRONTAL SOD </t>
  </si>
  <si>
    <t xml:space="preserve">ESCISION TOTAL DE HIPOFISIS POR VIA TRANSFRONTAL SOD </t>
  </si>
  <si>
    <t xml:space="preserve">RESECCION TUMOR INTRACEREBELOSO, POR CRANEOTOMIA SUBOCCIPITAL </t>
  </si>
  <si>
    <t xml:space="preserve">RESECCION DE TUMOR DE LINEA MEDIA INFRATENTORIAL, EXTRA AXIAL, POR CRANEOTOMIA SUBOCCIPITAL  </t>
  </si>
  <si>
    <t xml:space="preserve">RESECCION DE LESIONES EXOFITICAS SOLIDAS EN TRONCO CEREBRAL ( EXTRA AXIALES), POR CRANEOTOMIA SUBOCCIPITAL </t>
  </si>
  <si>
    <t xml:space="preserve">RESECCION DE LESIONES EXOFITICAS SOLIDAS EN TRONCO CEREBRAL ( EXTRA AXIALES), POR CRANEOTOMIA DE FOSA MEDIA </t>
  </si>
  <si>
    <t xml:space="preserve">RESECCION DE LESIONES SOLIDAS O QUISTICAS  INTRAAXIALES (TRONCO CEREBRAL), POR CRANEOTOMIA SUBOCCIPITAL </t>
  </si>
  <si>
    <t xml:space="preserve">RESECCION DE LESIONES SOLIDAS O QUISTICAS  INTRAAXIALES (TRONCO CEREBRAL), POR CRANEOTOMIA SUBTEMPORAL </t>
  </si>
  <si>
    <t xml:space="preserve">RESECCION DE TUMOR DE LA BASE DEL CRANEO, FOSA POSTERIOR, POR VIA EXTREMO LATERAL </t>
  </si>
  <si>
    <t xml:space="preserve">RESECCION DE TUMOR DE LA BASE DEL CRANEO, FOSA POSTERIOR, POR VIA FRONTO ORBITO ETMOIDAL </t>
  </si>
  <si>
    <t xml:space="preserve">RESECCION DE TUMOR DE LA BASE DEL CRANEO, FOSA POSTERIOR, POR VIA SUBTEMPORAL PREAURICULAR INFRATEMPORAL Y CERVICOTOMIA TRANSMANDIBULAR </t>
  </si>
  <si>
    <t xml:space="preserve">ESQUIRLECTOMIA CRANEAL A TRAVES DE TREPANACION    (1) </t>
  </si>
  <si>
    <t xml:space="preserve">DESBRIDAMIENTO DE FRACTURA COMPUESTA (CONMINUTA) DE CRANEO    (1) </t>
  </si>
  <si>
    <t xml:space="preserve">REDUCCION DE FRACTURA COMPUESTA (CONMINUTA) DE CRANEO, CON PLASTIA DURAL Y LIMPIEZA HEMOSTASIA CEREBRAL (DESBRIDAMIENTO) EN UN SOLO TIEMPO   </t>
  </si>
  <si>
    <t xml:space="preserve">INCISION  Y DRENAJE DE SENO FRONTAL SOD *    (371) </t>
  </si>
  <si>
    <t xml:space="preserve">DRENAJE DE ESPACIO EPIDURAL SUPRATENTORIAL, POR  CRANEOTOMIA </t>
  </si>
  <si>
    <t xml:space="preserve">EXTRACCION DE CUERPO EXTRAÑO INTRACRANEAL POR CRANEOTOMIA </t>
  </si>
  <si>
    <t xml:space="preserve">DRENAJE DE COLECCIÓN EPIDURAL SUPRATENTORIAL, POR  CRANIECTOMIA </t>
  </si>
  <si>
    <t xml:space="preserve">DRENAJE DE COLECCIÓN EPIDURAL FOSA POSTERIOR, POR CRANIECTOMIA </t>
  </si>
  <si>
    <t xml:space="preserve">DRENAJE  DE ESPACIO SUBDURAL  EN FOSA POSTERIOR,  POR CRANIECTOMIA </t>
  </si>
  <si>
    <t xml:space="preserve">DRENAJE DE ESPACIO SUBDURAL CON REPARO DE SENOS DURALES ROTOS </t>
  </si>
  <si>
    <t xml:space="preserve">DRENAJE DE ESPACIO EPIDURAL FOSA POSTERIOR, POR CRANEOTOMIA </t>
  </si>
  <si>
    <t xml:space="preserve">DRENAJE DE ESPACIO SUBDURAL , POR CRANEOTOMIA </t>
  </si>
  <si>
    <t xml:space="preserve">DRENAJE DE ESPACIO SUBDURAL ,  POR  TREPANACION </t>
  </si>
  <si>
    <t xml:space="preserve">DRENAJE DE ESPACIO SUBDURAL  , POR DRENAJE EXTERNO </t>
  </si>
  <si>
    <t xml:space="preserve">DRENAJE DE COLECCIONES INTRACEREBRALES , POR CRANEOTOMIA </t>
  </si>
  <si>
    <t xml:space="preserve">DRENAJE DE QUISTE TUMORAL INFRATENTORIAL </t>
  </si>
  <si>
    <t xml:space="preserve">DRENAJE DE QUISTE TUMORAL DE LINEA MEDIA INTRAVENTICULAR </t>
  </si>
  <si>
    <t xml:space="preserve">DRENAJE DE COLECCIONES INTRACEREBRALES DE FOSA POSTERIOR  POR CRANEOTOMIA SUBOCCIPITAL </t>
  </si>
  <si>
    <t xml:space="preserve">SECUESTRECTOMIA DE CRANEO, POR CRANIECTOMIA    (171) </t>
  </si>
  <si>
    <t xml:space="preserve">OCLUSION, PINZAMIENTO  O LIGADURA DE ARTERIA CEREBRAL MEDIA </t>
  </si>
  <si>
    <t xml:space="preserve">OCLUSION, PINZAMIENTO  O LIGADURA DE ARTERIA CAROTIDA INTRACEREBRAL </t>
  </si>
  <si>
    <t xml:space="preserve">OCLUSION, PINZAMIENTO  O LIGADURA DE CAROTIDA EN SENO CAVERNOSO </t>
  </si>
  <si>
    <t xml:space="preserve">OCLUSION, PINZAMIENTO  O LIGADURA DE LESION  EN ARTERIA VERTEBRAL </t>
  </si>
  <si>
    <t xml:space="preserve">OCLUSION, PINZAMIENTO  O LIGADURA DE ARTERIAS DE CIRCULACION CEREBRAL ANTERIOR </t>
  </si>
  <si>
    <t xml:space="preserve">OCLUSION, PINZAMIENTO  O LIGADURA DE VASOS MENINGEOS Y/O SENOS DURALES </t>
  </si>
  <si>
    <t xml:space="preserve">OCLUSION, PINZAMIENTO  O LIGADURA DE ARTERIAS DE CIRCULACION CEREBRAL POSTERIOR </t>
  </si>
  <si>
    <t xml:space="preserve">RESECCION DE MALFORMACION ARTERIOVENOSA SUPRATENTORIAL SPETZLER I Y II </t>
  </si>
  <si>
    <t>RESECCION DE MALFORMACION ARTERIOVENOSA SUPRATENTORIAL SPETZLER III, IV y V</t>
  </si>
  <si>
    <t xml:space="preserve">RESECCION DE MALFORMACIONES ARTERIO VENOSAS DE LINEA MEDIA E INTRAVENTRICULAR </t>
  </si>
  <si>
    <t xml:space="preserve">RESECCION DE MALFORMACION ARTERIOVENOSA INFRATENTORIAL SPETZLER I Y II </t>
  </si>
  <si>
    <t>RESECCION DE MALFORMACION ARTERIOVENOSA INFRATENTORIAL SPETZLER  III, IV y V</t>
  </si>
  <si>
    <t xml:space="preserve">ENDARTERECTOMIA DE CAROTIDA INTERNA PORCION CERVICAL (76) </t>
  </si>
  <si>
    <t xml:space="preserve">TROMBOEMBOLECTOMIA DE COMUNICANTE ANTERIOR    (367) </t>
  </si>
  <si>
    <t xml:space="preserve">TROMBOEMBOLECTOMIA DE CAROTIDA INTERNA SUPRACLINOIDEA    (367) </t>
  </si>
  <si>
    <t xml:space="preserve">TROMBOEMBOLECTOMIA DE OFTALMICA    (367) </t>
  </si>
  <si>
    <t xml:space="preserve">RESECCION DE MALFORMACION ARTERIOVENOSA DE CUERO CABELLUDO    (172) </t>
  </si>
  <si>
    <t>CORRECCION DE CRANEO ESTENOSIS MULTIPLE CON BRAQUICEFALIA, POR CRANICECTOMIA</t>
  </si>
  <si>
    <t xml:space="preserve">CORRECCION DE CRANEO ESTENOSIS CON ALTERACION CRANEO FACIAL COMPLEJA, POR CRANEOTOMIA </t>
  </si>
  <si>
    <t xml:space="preserve">REDUCCION DE FRACTURA CRANEAL (HUNDIMIENTO SIN COMPROMISO DE DURA) CON ESQUIRLECTOMIA Y CRANEOPLASTIA (1) </t>
  </si>
  <si>
    <t xml:space="preserve">RESECCION DE TUMOR DE LA BASE DEL CRANEO, FOSA POSTERIOR, POR VIA TRANSORAL </t>
  </si>
  <si>
    <t xml:space="preserve">RESECCION DE TUMOR DE LA BASE DEL CRANEO, FOSA POSTERIOR , POR VIA MAXILOTOMIA EXTENDIDA </t>
  </si>
  <si>
    <t xml:space="preserve">RESECCION DE TUMOR DE LA BASE DEL CRANEO, FOSA POSTERIOR, POR VIA TRANSLABERINTICA </t>
  </si>
  <si>
    <t xml:space="preserve">RESECCION DE TUMOR DE LA BASE DEL CRANEO, FOSA POSTERIOR, POR VIA TRANSCOCLEAR </t>
  </si>
  <si>
    <t xml:space="preserve">RESECCION DE TUMOR DE LA BASE DEL CRANEO, FOSA POSTERIOR, POR VIA FOSA MEDIA </t>
  </si>
  <si>
    <t xml:space="preserve">RESECCION DE TUMOR DE LA BASE DEL CRANEO, FOSA POSTERIOR , POR VIA SUBOCCIPITAL RETROMASTOIDEA </t>
  </si>
  <si>
    <t xml:space="preserve">RESECCION DE LESIONES VENTRICULARES INFRATENTORIALES, POR CRANEOTOMIA SUBOCCIPITAL </t>
  </si>
  <si>
    <t xml:space="preserve">IMPLANTACION DE DISPOSITIVO EXTRADURAL </t>
  </si>
  <si>
    <t>IMPLANTACION DE DISPOSITIVO INTRACEREBRAL ( ELECTRODOS, TRASDUCTORES DE PIC (3)</t>
  </si>
  <si>
    <t xml:space="preserve">IMPLANTE DE CATETER  (INTRAVENTRICULAR, INTRACISTICO) CON RESERVORIO SUBCUTANEO SOD    (173) </t>
  </si>
  <si>
    <t xml:space="preserve">CORRECCION DE MALFORMACION DE MEDULA ESPINAL, CON DESCOMPRESION VIA ANTERIOR </t>
  </si>
  <si>
    <t xml:space="preserve">CORRECCION DE MALFORMACION DE MEDULA ESPINAL, CON RESECCION DE CELE , DUROPLASTIA Y PLASTIA DE PIEL </t>
  </si>
  <si>
    <t xml:space="preserve">CORRECCION DE MALFORMACION DE MEDULA ESPINAL, CON FUSION OSEA E INJERTO AUTOLOGO O HETEROLOGO </t>
  </si>
  <si>
    <t xml:space="preserve">CORRECCION DE MALFORMACION DE MEDULA ESPINAL, CON RESECCION DE TABIQUE OSEO </t>
  </si>
  <si>
    <t xml:space="preserve">CORRECCION DE MALFORMACION DE MEDULA ESPINAL, CON SECCION DE FILUM TERMINALIS </t>
  </si>
  <si>
    <t xml:space="preserve">CORRECCION DE MALFORMACION DE MEDULA ESPINAL, CON MIELOTOMIA POSTERIOR </t>
  </si>
  <si>
    <t xml:space="preserve">CIERRE O LIGADURA DE COMUNICACION PERSISTENTE ENTRE PIEL Y MEDULA ESPINAL [SENO DERMICO] </t>
  </si>
  <si>
    <t xml:space="preserve">TRACCION ESPINAL CON EMPLEO DE DISPOSITIVO CRANEAL SOD </t>
  </si>
  <si>
    <t xml:space="preserve">REDUCCION ABIERTA DE FRACTURA DE ODONTOIDES VIA ANTERIOR CON INSTRUMENTACION SIMPLE (97) </t>
  </si>
  <si>
    <t xml:space="preserve">REDUCCION ABIERTA  DE FRACTURA DE ODONTOIDES VIA ANTERIOR CON INSTRUMENTACION MODULAR    (97) </t>
  </si>
  <si>
    <t xml:space="preserve">RESECCION DE APOFISIS ODONTOIDES  POR ABORDAJE TRANSORAL (94) </t>
  </si>
  <si>
    <t xml:space="preserve">REDUCCIÓN ABIERTA FRACTURA  SIN FIJACION DE COLUMNA CERVICAL VIA POSTERIOR </t>
  </si>
  <si>
    <t xml:space="preserve">REDUCCION ABIERTA DE FRACTURA DE ODONTOIDES VIA POSTERIOR CON INSTRUMENTACION SIMPLE (97) </t>
  </si>
  <si>
    <t xml:space="preserve">REDUCCION ABIERTA DE FRACTURA DE ODONTOIDES VIA POSTERIOR CON INSTRUMENTACION MODULAR    (97) </t>
  </si>
  <si>
    <t xml:space="preserve">REDUCCION DE FRACTURA OCCIPITOCERVICAL VIA POSTERIOR CON INSTRUMENTACION SIMPLE    (97) </t>
  </si>
  <si>
    <t xml:space="preserve">REDUCCION DE FRACTURA OCCIPITOCERVICAL VIA POSTERIOR CON INSTRUMENTACION MODULAR    (97) </t>
  </si>
  <si>
    <t xml:space="preserve">REDUCCION DE FRACTURA COLUMNA CERVICAL EN C1 VIA POSTERIOR CON INSTRUMENTACION SIMPLE    (97) </t>
  </si>
  <si>
    <t xml:space="preserve">REDUCCION DE FRACTURA COLUMNA CERVICAL EN C1 VIA POSTERIOR CON INSTRUMENTACION MODULAR    (97) </t>
  </si>
  <si>
    <t xml:space="preserve">REDUCCION DE FRACTURA COLUMNA CERVICAL POR DEBAJO DE C2 VIA POSTERIOR CON INSTRUMENTACION SIMPLE     (97) </t>
  </si>
  <si>
    <t xml:space="preserve">REDUCCION DE FRACTURA COLUMNA CERVICAL POR DEBAJO DE C2 VIA POSTERIOR CON INSTRUMENTACION MODULAR    (97) </t>
  </si>
  <si>
    <t xml:space="preserve">REDUCCIÓN ABIERTA FRACTURA SIN FIJACION DE COLUMNA CERVICAL  VIA ANTERIOR </t>
  </si>
  <si>
    <t xml:space="preserve">REDUCCIÓN ABIERTA  FRACTURA SIN FIJACION DE COLUMNA TORACICA O LUMBAR   VIA ANTERIOR </t>
  </si>
  <si>
    <t xml:space="preserve">REDUCCION DE FRACTURA OCCIPITOCERVICAL VIA ANTERIOR CON INSTRUMENTACION SIMPLE    (97) </t>
  </si>
  <si>
    <t xml:space="preserve">REDUCCION  DE FRACTURA OCCIPITOCERVICAL VIA ANTERIOR CON INSTRUMENTACION MODULAR    (97) </t>
  </si>
  <si>
    <t xml:space="preserve">REDUCCION DE FRACTURA COLUMNA CERVICAL EN C1 VIA ANTERIOR CON INSTRUMENTACION SIMPLE    (97) </t>
  </si>
  <si>
    <t xml:space="preserve">REDUCCION DE FRACTURA COLUMNA CERVICAL EN C1 VIA ANTERIOR CON INSTRUMENTACION MODULAR    (97) </t>
  </si>
  <si>
    <t xml:space="preserve">REDUCCION DE FRACTURA COLUMNA CERVICAL POR DEBAJO DE C2 VIA ANTERIOR CON INSTRUMENTACION SIMPLE    (97) </t>
  </si>
  <si>
    <t xml:space="preserve">REDUCCION DE FRACTURA COLUMNA CERVICAL POR DEBAJO DE C2 VIA ANTERIOR CON INSTRUMENTACION MODULAR    (97) </t>
  </si>
  <si>
    <t xml:space="preserve">REDUCCIÓN ABIERTA DE FRACTURA DE COLUMNA VERTEBRAL [TORACICA, LUMBAR O SACRA] VIA ANTERIOR  CON INSTRUMENTACION SIMPLE    (97) </t>
  </si>
  <si>
    <t xml:space="preserve">REDUCCIÓN ABIERTA DE FRACTURA DE COLUMNA VERTEBRAL [TORACICA, LUMBAR O SACRA] VIA ANTERIOR CON INSTRUMENTACION MODULAR    (97) </t>
  </si>
  <si>
    <t xml:space="preserve">COLOCACION DE TRACTOR CEFALICO [HALO CHALECO] SOD </t>
  </si>
  <si>
    <t xml:space="preserve">EXTRACCIÓN DE TRACTOR CEFALICO [HALO CHALECO] SOD </t>
  </si>
  <si>
    <t xml:space="preserve">EXTRACCION DE CUERPO EXTRAÑO DEL CANAL RAQUIDEO POR LAMINECTOMIA </t>
  </si>
  <si>
    <t xml:space="preserve">EXTRACCION DE CUERPO EXTRAÑO DEL CANAL RAQUIDEO POR  HEMILAMINECTOMIA </t>
  </si>
  <si>
    <t xml:space="preserve">EXTRACCION DE CUERPO EXTRAÑO DEL CANAL RAQUIDEO POR LAMINOTOMIA </t>
  </si>
  <si>
    <t xml:space="preserve">ESQUIRLECTOMIA CON PLASTIA O INJERTO DE MENINGE ESPINAL </t>
  </si>
  <si>
    <t xml:space="preserve">RESECCION CON ANASTOMOSIS EN VASOS ESPINALES, SEGMENTO CERVICAL (77) </t>
  </si>
  <si>
    <t xml:space="preserve">RESECCION CON ANASTOMOSIS EN VASOS ESPINALES, SEGMENTO TORACICO    (77)  </t>
  </si>
  <si>
    <t xml:space="preserve">RESECCION CON ANASTOMOSIS EN VASOS ESPINALES, SEGMENTO LUMBOSACRO    </t>
  </si>
  <si>
    <t xml:space="preserve">DRENAJE DE COLECCION EPIDURAL POR LAMINOTOMIA </t>
  </si>
  <si>
    <t xml:space="preserve">DRENAJE DE COLECCION EPIDURAL POR LAMINECTOMIA </t>
  </si>
  <si>
    <t xml:space="preserve">ESCISIÓN DE TUMOR (BENIGNO O MALIGNO)  EN  COLUMNA VERTEBRAL VIA POSTERIOR O POSTEROLATERAL </t>
  </si>
  <si>
    <t xml:space="preserve">ESCISIÓN DE TUMOR (BENIGNO O MALIGNO)  SACROCOCCIGEO VIA ANTERIOR </t>
  </si>
  <si>
    <t xml:space="preserve">ESCISIÓN DE TUMOR (BENIGNO O MALIGNO)  SACROCOCCIGEO VIA POSTERIOR O POSTEROLATERAL </t>
  </si>
  <si>
    <t xml:space="preserve">ESCISIÓN DE TUMOR (BENIGNO O MALIGNO)  EN  COLUMNA VERTEBRAL VIA ANTERIOR </t>
  </si>
  <si>
    <t xml:space="preserve">RESECCION DE TUMOR EXTRADURAL (EPIDURAL) VIA POSTERIOR, CON LAMINECTOMIA BILATERAL </t>
  </si>
  <si>
    <t xml:space="preserve">RESECCION DE TUMOR EXTRADURAL (EPIDURAL) VIA POSTERIOR, CON LAMINOPLASTIA  </t>
  </si>
  <si>
    <t xml:space="preserve">RESECCION DE TUMOR EXTRADURAL (EPIDURAL) VIA POSTERIOR, CON SACRECTOMIA TOTAL O PARCIAL  </t>
  </si>
  <si>
    <t xml:space="preserve">RESECCION DE TUMOR EXTRADURAL (EPIDURAL) VIA ANTERIOR, CON CORPECTOMIA Y  ARTRODESIS  </t>
  </si>
  <si>
    <t xml:space="preserve">RESECCION DE TUMOR EXTRADURAL (EPIDURAL) VIA ANTERIOR, CON CORPECTOMIA, ARTRODESIS E INSTRUMENTACION   </t>
  </si>
  <si>
    <t xml:space="preserve">RESECCION DE TUMOR EXTRADURAL (EPIDURAL) CON INSTRUMENTACION VIA ANTERIOR Y POSTERIOR  </t>
  </si>
  <si>
    <t xml:space="preserve">RESECCION DE TUMOR INTRADURAL  EXTRAMEDULAR VIA POSTERIOR, POR LAMINECTOMIA BILATERAL </t>
  </si>
  <si>
    <t xml:space="preserve">RESECCION DE TUMOR INTRADURAL EXTRAMEDULAR , VIA POSTERIOR,  POR LAMINECTOMIA Y FORAMINECTOMIA </t>
  </si>
  <si>
    <t xml:space="preserve">RESECCION DE TUMOR INTRADURAL EXTRAMEDULAR VIA  ANTERIOR </t>
  </si>
  <si>
    <t xml:space="preserve">RESECCION DE TUMOR INTRADURAL EXTRAMEDULAR , VIA POSTERIOR,  CON LAMINOPLASTIA Y/O DUROPLASTIA </t>
  </si>
  <si>
    <t xml:space="preserve">RESECCION DE TUMOR INTRADURAL EXTRAMEDULAR  VIA POSTERIOR O POSTERO LATERAL </t>
  </si>
  <si>
    <t xml:space="preserve">RESECCION DE TUMOR INTRADURAL  INTRAMEDULARES , POR  VIA ANTERIOR </t>
  </si>
  <si>
    <t xml:space="preserve">RESECCION DE TUMOR  INTRADURAL INTRAMEDULAR, POR  VIA POSTERIOR </t>
  </si>
  <si>
    <t xml:space="preserve">BIOPSIA DE TUMOR INTRADURALES ( INTRAMEDULARES Y EXTRAMEDULARES) CERVICALES, DORSALES, LUMBOSACROS O COCCIGEOS </t>
  </si>
  <si>
    <t xml:space="preserve">EXPLORACION Y DESCOMPRESION DEL CANAL RAQUIDEO Y RAICES ESPINALES POR  LAMINECTOMIA </t>
  </si>
  <si>
    <t xml:space="preserve">EXPLORACION Y DESCOMPRESION DEL CANAL RAQUIDEO Y RAICES ESPINALES POR  HEMILAMINECTOMIA </t>
  </si>
  <si>
    <t xml:space="preserve">EXPLORACION Y DESCOMPRESION DEL CANAL RAQUIDEO  (EXCEPTO SEGMENTO CERVICAL) Y RAICES ESPINALES POR, POR FORAMINOTOMIA POSTERIOR </t>
  </si>
  <si>
    <t xml:space="preserve">EXPLORACION Y DESCOMPRESION DEL CANAL RAQUIDEO Y RAICES ESPINALES POR LAMINOTOMIA </t>
  </si>
  <si>
    <t xml:space="preserve">ESCISIÓN DE DISCO INTERVERTEBRAL EN SEGMENTO CERVICAL VIA ANTERIOR   (100) </t>
  </si>
  <si>
    <t xml:space="preserve">ESCISIÓN DE DISCO INTERVERTEBRAL  EN SEGMENTO CERVICAL VIA POSTERIOR    </t>
  </si>
  <si>
    <t xml:space="preserve">DISCECTOMIA CERVICAL, VIA ANTERIOR CON INJERTO OSEO AUTOLOGO O HETEROLOGO [CLOWARD, SMITH ROBINSON, SIMMONS]    (100) </t>
  </si>
  <si>
    <t xml:space="preserve">ESCISIÓN DE DISCO INTERVERTEBRAL  EN SEGMENTO TORACICO VIA ANTERIOR    </t>
  </si>
  <si>
    <t xml:space="preserve">ESCISIÓN DE DISCO INTERVERTEBRAL  EN SEGMENTO TORACICO VIA POSTERIOR    </t>
  </si>
  <si>
    <t xml:space="preserve">ESCISIÓN DE DISCO INTERVERTEBRAL  EN SEGMENTO LUMBAR VIA ANTERIOR     (100) </t>
  </si>
  <si>
    <t xml:space="preserve">ESCISIÓN DE DISCO INTERVERTEBRAL  EN SEGMENTO LUMBAR VIA POSTERIOR    </t>
  </si>
  <si>
    <t xml:space="preserve">DISCECTOMIA  LUMBAR, VIA  POSTEROLATERAL  CON O SIN FACECTOMIA [EN DESCOMPRESION]    (100) </t>
  </si>
  <si>
    <t xml:space="preserve">INJERTO  OSEO EN  COLUMNA VERTEBRAL VIA ANTERIOR </t>
  </si>
  <si>
    <t xml:space="preserve">INJERTO  OSEO EN  COLUMNA VERTEBRAL VIA POSTERIOR </t>
  </si>
  <si>
    <t xml:space="preserve">NUCLEOTOMIA PERCUTANEA  CERVICAL [EN DESCOMPRESION]    (100) </t>
  </si>
  <si>
    <t xml:space="preserve">NUCLEOTOMIA PERCUTANEA  TORACICA [ EN DESCOMPRESION]    (100) </t>
  </si>
  <si>
    <t xml:space="preserve">NUCLEOTOMIA PERCUTANEA LUMBAR [ EN DESCOMPRESION]    (100) </t>
  </si>
  <si>
    <t xml:space="preserve">VERTEBRECTOMIA TOTAL CERVICAL CON REEMPLAZO CORPORAL ARTIFICIAL    (174) </t>
  </si>
  <si>
    <t xml:space="preserve">QUIMIONUCLEOLISIS O DISCOLISIS INTERVERTEBRAL SOD *    (100) </t>
  </si>
  <si>
    <t xml:space="preserve">LISIS O RESECCION DE ADHERENCIAS EXTRADURALES EN MEDULA ESPINAL Y RAICES DE NERVIOS ESPINALES SOD </t>
  </si>
  <si>
    <t xml:space="preserve">CORDOTOMIA ABIERTA SOD * </t>
  </si>
  <si>
    <t xml:space="preserve">LESION DE TRACTOS DE ENTRADA DE RAICES POSTERIORES  ( DREZ ), POR RADIOFRECUENCIA </t>
  </si>
  <si>
    <t xml:space="preserve">MIELOTOMIA ABIERTA SOD * </t>
  </si>
  <si>
    <t xml:space="preserve">CORDOTOMIA PERCUTANEA SOD * </t>
  </si>
  <si>
    <t xml:space="preserve">NEUROLISIS DE RAICES ESPINALES SOD * </t>
  </si>
  <si>
    <t xml:space="preserve">INSERCION DE CATETER EPIDURAL EN CANAL ESPINAL PARA INFUSION  DE SUSTANCIA TERAPEUTICA O PALIATIVA </t>
  </si>
  <si>
    <t xml:space="preserve">INSERCION DE CATETER EPIDURAL EN CANAL ESPINAL CON PUERTA DE ENTRADA IMPLANTABLE PARA  INFUSION  DE SUSTANCIA TERAPEUTICA O PALIATIVA </t>
  </si>
  <si>
    <t xml:space="preserve">IMPLANTACION DE ELECTRODOS O RECEPTOR DE NEUROESTIMULACION ESPINAL, POR VIA PERCUTANEA </t>
  </si>
  <si>
    <t xml:space="preserve">RETIRO DE ELECTRODOS Y/O RECEPTOR DE NEUROESTIMULACION ESPINAL SOD * </t>
  </si>
  <si>
    <t xml:space="preserve">REEMPLAZO, IRRIGACION O REVISION DE DERIVACION ESPINAL SOD </t>
  </si>
  <si>
    <t xml:space="preserve">RETIRO DE DERIVACION ESPINAL SOD * </t>
  </si>
  <si>
    <t xml:space="preserve">IMPLANTACION DE ELECTRODOS O RECEPTOR DE NEUROESTIMULACION ESPINAL, INTRADURAL, POR LAMINECTOMIA </t>
  </si>
  <si>
    <t xml:space="preserve">IMPLANTACION DE MARCAPASOS DIAFRAGMATICO SOD * </t>
  </si>
  <si>
    <t xml:space="preserve">PUNCION LUMBAR SOD * </t>
  </si>
  <si>
    <t xml:space="preserve">PUNCIÓN CISTERNAL, VÍA LATERAL </t>
  </si>
  <si>
    <t xml:space="preserve">PUNCIÓN CISTERNAL, VÍA MEDIAL </t>
  </si>
  <si>
    <t xml:space="preserve">PUNCION SUBDURAL </t>
  </si>
  <si>
    <t xml:space="preserve">PUNCION [ASPIRACION DE LIQUIDO] VENTRICULAR A TRAVES DE CATETER PREVIAMENTE IMPLANTADO </t>
  </si>
  <si>
    <t xml:space="preserve">PUNCION [ASPIRACION DE LIQUIDO] VENTRICULAR  POR TREPANACION  ( SIN CATETER) </t>
  </si>
  <si>
    <t xml:space="preserve">PUNCION [ASPIRACION DE LIQUIDO] VENTRICULAR A TRAVES DE UN RESERVORIO </t>
  </si>
  <si>
    <t xml:space="preserve">ANASTOMOSIS DE NERVIO FACIAL </t>
  </si>
  <si>
    <t xml:space="preserve">REPARACION DE NERVIO FACIAL, POR INTERPOSICION DE NERVIO HIPOGLOSO </t>
  </si>
  <si>
    <t xml:space="preserve">REPARACION DE NERVIO FACIAL, POR ANASTOMOSIS TERMINO TERMINAL </t>
  </si>
  <si>
    <t xml:space="preserve">NEUROLISIS DE NERVIO XI, POR AMIGDALECTOMIA ESTEREOTAXICA </t>
  </si>
  <si>
    <t xml:space="preserve">NEUROLISIS DEL GANGLIO SIMPATICO PRESACRO ( GANGLIO IMPAR DE WALTER) </t>
  </si>
  <si>
    <t xml:space="preserve">SECCION DE NERVIO TRIGEMINO SOD </t>
  </si>
  <si>
    <t xml:space="preserve">RIZOTOMIA DE NERVIO TRIGEMINAL, POR CRANEOTOMIA SUBOCCIPITAL </t>
  </si>
  <si>
    <t xml:space="preserve">RIZOTOMIA DE NERVIO XI, POR CRANEOTOMIA SUBOCCIPITAL </t>
  </si>
  <si>
    <t xml:space="preserve">SIMPATECTOMIA CERVICAL SOD </t>
  </si>
  <si>
    <t xml:space="preserve">SIMPATECTOMIA LUMBAR SOD </t>
  </si>
  <si>
    <t xml:space="preserve">SIMPATECTOMIA PRESACRA POR LAPAROTOMIA </t>
  </si>
  <si>
    <t xml:space="preserve">GANGLIONECTOMIA ESFENOPALATINA </t>
  </si>
  <si>
    <t xml:space="preserve">EXPLORACION DE PLEJO O TRONCO (CERVICAL, LUMBAR O SACRO) SOD </t>
  </si>
  <si>
    <t xml:space="preserve">DESCOMPRESION DE PLEJO O TRONCO (CERVICAL, LUMBAR O SACRO) SOD </t>
  </si>
  <si>
    <t xml:space="preserve">RECONSTRUCCION DE PLEJO, POR NEURORRAFIA </t>
  </si>
  <si>
    <t xml:space="preserve">RESECCIÓN DE COSTILLA CERVICAL O SUPERNUMERARIA </t>
  </si>
  <si>
    <t xml:space="preserve">RESECCION DE TUMOR EN NERVIO O GANGLIO SIMPATICO NCOC * </t>
  </si>
  <si>
    <t xml:space="preserve">RESECCION DE TUMOR EN NERVIO O GANGLIO SIMPATICO CERVICAL </t>
  </si>
  <si>
    <t xml:space="preserve">M01620 </t>
  </si>
  <si>
    <t xml:space="preserve">RESECCION DE TUMOR DE PLEJO </t>
  </si>
  <si>
    <t xml:space="preserve">DRENAJE DE SACO LAGRIMAL SOD </t>
  </si>
  <si>
    <t xml:space="preserve">EXTRACCIÓN DE CUERPO EXTRAÑO DE SACO LAGRIMAL SOD    (66) </t>
  </si>
  <si>
    <t xml:space="preserve">DACRIOADENECTOMIA  PARCIAL SOD </t>
  </si>
  <si>
    <t xml:space="preserve">DACRIOADENECTOMIA TOTAL SOD </t>
  </si>
  <si>
    <t xml:space="preserve">DACRIOCISTECTOMIA (SACO LAGRIMAL) SOD </t>
  </si>
  <si>
    <t xml:space="preserve">DACRIOCISTORRINOSTOMÍA (DCR) VIA EXTERNA </t>
  </si>
  <si>
    <t xml:space="preserve">CONJUNTIVODACRIOCISTORRINOSTOMÍA SIMPLE VIA EXTERNA </t>
  </si>
  <si>
    <t xml:space="preserve">CONJUNTIVODACRIOCISTORRINOSTOMÍA  CON INTUBACION VIA EXTERNA    (66) </t>
  </si>
  <si>
    <t xml:space="preserve">PLASTIA DE CANALÍCULOS LAGRIMALES SOD </t>
  </si>
  <si>
    <t xml:space="preserve">PLASTIA DE PUNTO LAGRIMAL [CIRUGIA DE WEBER] SOD </t>
  </si>
  <si>
    <t xml:space="preserve">PLASTIA DE PUNTO LAGRIMAL MODIFICADA ( CON SUTURAS) SOD </t>
  </si>
  <si>
    <t xml:space="preserve">ESCISIÓN O ABLACIÓN DE LESIÓN O TEJIDO DE PÁRPADO, SOD </t>
  </si>
  <si>
    <t xml:space="preserve">RESECCIÓN DE CHALAZIÓN SOD </t>
  </si>
  <si>
    <t xml:space="preserve">DRENAJE DE  COLECCION POR BLEFAROTOMÍA SOD </t>
  </si>
  <si>
    <t xml:space="preserve">RESECCIÓN DE TUMOR BENIGNO O MALIGNO DE PÁRPADO, ESPESOR PARCIAL, UN TERCIO </t>
  </si>
  <si>
    <t xml:space="preserve">RESECCIÓN DE TUMOR BENIGNO O MALIGNO DE PÁRPADO, ESPESOR PARCIAL, DOS TERCIOS </t>
  </si>
  <si>
    <t xml:space="preserve">RESECCIÓN TOTAL  DE PÁRPADO Y RECONSTRUCCIÓN, CON INJERTO O COLGAJO </t>
  </si>
  <si>
    <t xml:space="preserve">RECONSTRUCCION DE PARPADO CON COLGAJO O INJERTO DE MEMBRANA MUCOSA SOD   (355) </t>
  </si>
  <si>
    <t xml:space="preserve">RECONSTRUCCION DE PARPADO CON INJERTO DE FOLICULO PILOSO SOD    (355) </t>
  </si>
  <si>
    <t xml:space="preserve">REPARACIÓN LINEAL DE LACERACIÓN DE PÁRPADO O CEJA SOD </t>
  </si>
  <si>
    <t xml:space="preserve">SUTURA SUPERFICIAL DE HERIDA UNICA DE PÁRPADO [BLEFARORRAFIA SIMPLE] </t>
  </si>
  <si>
    <t xml:space="preserve">RECONSTRUCCION DE PARPADO CON COLGAJO TARSOCONJUNTIVAL SOD    (355) </t>
  </si>
  <si>
    <t xml:space="preserve">SUTURA SUPERFICIAL DE HERIDA MULTIPLE DE PÁRPADO [BLEFARORRAFIA SIMPLE] </t>
  </si>
  <si>
    <t xml:space="preserve">SUTURA PROFUNDA DE HERIDA UNICA DE PÁRPADO [BLEFARORRAFIA COMPLEJA] </t>
  </si>
  <si>
    <t xml:space="preserve">SUTURA PROFUNDA DE HERIDA MULTIPLE DE PÁRPADO [BLEFARORRAFIA COMPLEJA] </t>
  </si>
  <si>
    <t xml:space="preserve">SUTURA DE PÁRPADO Y RECONSTRUCCION CON INJERTO O COLGAJO </t>
  </si>
  <si>
    <t xml:space="preserve">CORRECCION DE ENTROPIÓN, POR TECNICA DE SUTURA SOD </t>
  </si>
  <si>
    <t xml:space="preserve">CORRECCION DE ECTROPION, POR TECNICA DE SUTURA SOD </t>
  </si>
  <si>
    <t xml:space="preserve">BLEFAROPLASTIA  SUPERIOR  (355) </t>
  </si>
  <si>
    <t xml:space="preserve">BLEFAROPLASTIA  INFERIOR    (355) </t>
  </si>
  <si>
    <t xml:space="preserve">ABLACIÓN DE PESTAÑAS, POR ELECTROLISIS    (175) </t>
  </si>
  <si>
    <t xml:space="preserve">CANTOPLASTIA (FIJACION DE CANTO) SOD </t>
  </si>
  <si>
    <t xml:space="preserve">RECONSTRUCCION DE PLIEGUES EN CORRECCIÓN DE BLEFAROFIMOSIS SOD </t>
  </si>
  <si>
    <t xml:space="preserve">RECONSTRUCCION DE PLIEGUES CORRECCIÓN DE  EPICANTO CON CUATRO COLGAJOS [MUSTARDE] </t>
  </si>
  <si>
    <t>CORRECCIÓN DE PTOSIS PALPEBRAL, POR SUSPENSION FRONTAL CON SUTURA SOD  -4</t>
  </si>
  <si>
    <t>CORRECCIÓN DE PTOSIS PALPEBRAL, POR SUSPENSION FRONTAL CON FASCIA LATA SOD (4)</t>
  </si>
  <si>
    <t xml:space="preserve">CORRECCIÓN DE PTOSIS PALPEBRAL, POR  RESECCION EXTERNA DEL ELEVADOR SOD    (4) (196) </t>
  </si>
  <si>
    <t xml:space="preserve">CORRECCIÓN DE PTOSIS PALPEBRAL, POR RESECCION DEL ELEVADOR VIA CONJUNTIVAL SOD    (4) </t>
  </si>
  <si>
    <t xml:space="preserve">TARSECTOMÍA SOD </t>
  </si>
  <si>
    <t xml:space="preserve">CANTORRAFIA SOD </t>
  </si>
  <si>
    <t xml:space="preserve">CANTOTOMÍA SOD </t>
  </si>
  <si>
    <t xml:space="preserve">RESECCIÓN DE PTERIGION  SIMPLE  ( NASAL O TEMPORAL) CON SUTURA </t>
  </si>
  <si>
    <t xml:space="preserve">RESECCIÓN DE PTERIGION  SIMPLE  ( NASAL O TEMPORAL) CON INJERTO </t>
  </si>
  <si>
    <t xml:space="preserve">RESECCIÓN DE PTERIGION REPRODUCIDO (NASAL O TEMPORAL), CON PLASTIA LIBRE O CITOSTÁTICOS </t>
  </si>
  <si>
    <t xml:space="preserve">RESECCIÓN DE QUISTE O TUMOR BENIGNO DE CONJUNTIVA </t>
  </si>
  <si>
    <t xml:space="preserve">RESECCIÓN DE QUISTE O TUMOR BENIGNO DE CONJUNTIVA CON INJERTO DE MUCOSA O MEMBRANA AMNIOTICA </t>
  </si>
  <si>
    <t xml:space="preserve">RESECCIÓN DE TUMOR MALIGNO DE CONJUNTIVA, SIN PLASTIA </t>
  </si>
  <si>
    <t xml:space="preserve">SUTURA DE LA CONJUNTIVA SOD </t>
  </si>
  <si>
    <t xml:space="preserve">RESECCIÓN DE TUMOR MALIGNO DE CONJUNTIVA, CON PLASTIA    (135) </t>
  </si>
  <si>
    <t xml:space="preserve">PERITOMIA TOTAL </t>
  </si>
  <si>
    <t xml:space="preserve">REPARACION DE SIMBLÉFARON CON INJERTO LIBRE DE CONJUNTIVA SOD </t>
  </si>
  <si>
    <t xml:space="preserve">REPARACION DE SIMBLÉFARON CON INJERTO DE MUCOSA EXTRAOCULAR  SOD </t>
  </si>
  <si>
    <t xml:space="preserve">DIVISION DE SIMBLEFARON SOD </t>
  </si>
  <si>
    <t xml:space="preserve">DESCOMPRESIÓN DE ÓRBITA VIA INFERIOR Y MEDIAL, ABORDAJE SUBCILIAR </t>
  </si>
  <si>
    <t xml:space="preserve">DRENAJE DE COLECCION ANTERIOR DE ÓRBITA </t>
  </si>
  <si>
    <t xml:space="preserve">DRENAJE DE COLECCION  POSTERIOR DE ÓRBITA </t>
  </si>
  <si>
    <t xml:space="preserve">EXTRACCIÓN DE CUERPO EXTRAÑO DE ÓRBITA SOD </t>
  </si>
  <si>
    <t xml:space="preserve">RESECCIÓN DE TUMOR  MALIGNO DE ÓRBITA </t>
  </si>
  <si>
    <t xml:space="preserve">EXENTERACIÓN DE ÓRBITA CON ESCISIÓN DE ESTRUCTURAS ADYACENTES SOD </t>
  </si>
  <si>
    <t xml:space="preserve">EXENTERACIÓN DE ÓRBITA CON EXTRACCION TERAPEUTICA DE HUESO ORBITAL SOD </t>
  </si>
  <si>
    <t xml:space="preserve">RESECCIÓN DE TUMOR BENIGNO DE ÓRBITA </t>
  </si>
  <si>
    <t xml:space="preserve">REDUCCION ABIERTA DE BORDE O PARED ORBITAL </t>
  </si>
  <si>
    <t xml:space="preserve">REDUCCION ABIERTA DE FRACTURA DE UNA PARED ORBITARIA CON INJERTO </t>
  </si>
  <si>
    <t xml:space="preserve">REDUCCIÓN ABIERTA DE FRACTURA  DE PISO DE ÓRBITA Y RECONSTRUCCION CON INJERTO </t>
  </si>
  <si>
    <t xml:space="preserve">REDUCCIÓN ABIERTA DE FRACTURA DE PARED MEDIAL DE ÓRBITA Y RECONSTRUCCION CON INJERTO </t>
  </si>
  <si>
    <t xml:space="preserve">EXTRACCION DE CUERPO EXTRAÑO INTRAOCULAR DEL SEGMENTO ANTERIOR DE OJO SOD    (201) </t>
  </si>
  <si>
    <t xml:space="preserve">EXTRACCION DE CUERPO EXTRAÑO DEL SEGMENTO POSTERIOR DEL OJO SOD </t>
  </si>
  <si>
    <t xml:space="preserve">ENUCLEACIÓN CON  O SIN IMPLANTE PROTÉSICO SOD </t>
  </si>
  <si>
    <t xml:space="preserve">ENUCLEACIÓN CON INJERTO DERMOGRASO SOD </t>
  </si>
  <si>
    <t xml:space="preserve">EVISCERACIÓN DEL GLOBO OCULAR CON IMPLANTE SOD </t>
  </si>
  <si>
    <t xml:space="preserve"> INSERCIÓN SECUNDARIA DE PRÓTESIS [IMPLANTE] CON FORMACIÓN DE FONDOS DE SACO CONJUNTIVALES  </t>
  </si>
  <si>
    <t xml:space="preserve">PLASTIA DE ÓRBITA CON RECONSTRUCCIÓN DE FONDOS DE SACO CON INJERTOS </t>
  </si>
  <si>
    <t xml:space="preserve">PROCEDIMIENTO DE ALARGAMIENTO EN UN MUSCULO EXTRAOCULAR SOD </t>
  </si>
  <si>
    <t xml:space="preserve">PROCEDIMIENTO DE ACORTAMIENTO EN UN MUSCULO EXTRAOCULAR SOD </t>
  </si>
  <si>
    <t xml:space="preserve">REINSERCION O RETROINSERCION DE  MUSCULOS RECTOS (UNO O DOS) </t>
  </si>
  <si>
    <t xml:space="preserve">REINSERCION O RETROINSERCION DE MUSCULOS OBLICUOS (UNO O DOS) </t>
  </si>
  <si>
    <t xml:space="preserve">REINSERCION O RETROINSERCION DE  MUSCULOS RECTO Y OBLICUO </t>
  </si>
  <si>
    <t xml:space="preserve">RECONSTRUCCION DE PLIEGUES POR ACORTAMIENTO DE TENDÓN CANTAL MEDIAL (TELECANTO) SOD </t>
  </si>
  <si>
    <t xml:space="preserve">EXTRACCION DE CUERPO EXTRAÑO INCRUSTADO EN CONJUNTIVA, POR INCISION SOD </t>
  </si>
  <si>
    <t xml:space="preserve">EXTRACCIÓN DE CUERPO EXTRAÑO PROFUNDO EN CÓRNEA, POR INCISION SOD </t>
  </si>
  <si>
    <t xml:space="preserve">QUERATOTOMÍA RADIAL MIÓPICA O ASTIGMÁTICA [CIRUGÍA REFRACTIVA INCISIONAL] SOD </t>
  </si>
  <si>
    <t xml:space="preserve">M02605 </t>
  </si>
  <si>
    <t xml:space="preserve">QUERATECTOMÍA CON EXCÍMER LÁSER (FOTORREFRACTIVA O FOTOTERAPÉUTICA )  </t>
  </si>
  <si>
    <t xml:space="preserve">ABLACIÓN DE LESIÓN O TEJIDO DE CONJUNTIVA, POR DIATERMIA O CRIOCOAGULACION </t>
  </si>
  <si>
    <t xml:space="preserve">CAUTERIZACIÓN DE CÓRNEA (TERMO, QUIMIO, O CRIOAPLICACIÓN)  SOD </t>
  </si>
  <si>
    <t xml:space="preserve">RESECCIÓN DE TUMOR DE LA ESCLERÓTICA, POR DIATERMIA O CRIOTERAPIA </t>
  </si>
  <si>
    <t xml:space="preserve">QUERATECTOMÍA SOD </t>
  </si>
  <si>
    <t xml:space="preserve">RESECCIÓN SIMPLE DE TUMOR DE CÓRNEA SOD </t>
  </si>
  <si>
    <t xml:space="preserve">QUERATOPIGMENTACION (TATUAJE DE LA CÓRNEA) SOD </t>
  </si>
  <si>
    <t xml:space="preserve">SUTURA DE CORNEA SOD </t>
  </si>
  <si>
    <t xml:space="preserve">QUERATOPLASTIA PENETRANTE SOD </t>
  </si>
  <si>
    <t xml:space="preserve">RETIRO DE SUTURA EN CÓRNEA SOD </t>
  </si>
  <si>
    <t xml:space="preserve">QUERATOPLASTIA LAMELAR O SUPERFICIAL SOD </t>
  </si>
  <si>
    <t xml:space="preserve">CORNOESCLERORRAFIA ( REPARACIÓN DE HERIDA CORNEOESCLERAL) </t>
  </si>
  <si>
    <t xml:space="preserve">E02626 </t>
  </si>
  <si>
    <t xml:space="preserve">QUERATOFAQUIA </t>
  </si>
  <si>
    <t xml:space="preserve">E02627 </t>
  </si>
  <si>
    <t xml:space="preserve">QUERATOMILEUSIS </t>
  </si>
  <si>
    <t xml:space="preserve">QUERATOPLASTIA PENETRANTE, COMBINADA CON CIRUGIA DE CATARATA,ANTIGLAUCOMATOSA O LENTE INTRAOCULAR [CIRUGIA TRIPLE] SOD </t>
  </si>
  <si>
    <t xml:space="preserve">IMPLANTE DE PRÓTESIS CORNEANA (QUERATOPRÓTESIS) SOD </t>
  </si>
  <si>
    <t>QUERATOTOMÍA FOTORREFRACTIVA CON LASER CON QUERATOMILEUSIS [LASIK] SOD</t>
  </si>
  <si>
    <t xml:space="preserve">REPARACION DE DESHISCENCIA DE HERIDA POS OPERATORIA CORNEAL SOD </t>
  </si>
  <si>
    <t xml:space="preserve">SUTURA DE LA ESCLERA (ESCLERORRAFIA) SOD </t>
  </si>
  <si>
    <t xml:space="preserve">PLASTIAS EN ESCLERA (ESCLEROPLASTIA) SOD    (176) </t>
  </si>
  <si>
    <t xml:space="preserve">REPARACION DE LACERACION O HERIDA CORNEAL CON INJERTO ESPESOR PARCIAL   </t>
  </si>
  <si>
    <t>REPARACION DE LACERACION O HERIDA CORNEAL CON INJERTO ESPESOR TOTAL     -5</t>
  </si>
  <si>
    <t xml:space="preserve">ESCLEROQUERATOPLASTIA SOD </t>
  </si>
  <si>
    <t xml:space="preserve">RESECCIÓN DE TUMOR DE LA ESCLERÓTICA, VÍA ABIERTA </t>
  </si>
  <si>
    <t xml:space="preserve">COREOPLASTIA (PUPILOPLASTIA) SOD </t>
  </si>
  <si>
    <t xml:space="preserve">IRIDECTOMÍA ( BASAL, PERIFÉRICA Y TOTAL) SOD </t>
  </si>
  <si>
    <t xml:space="preserve"> REPARACION O SUTURA DE IRIDODIÁLISIS SOD </t>
  </si>
  <si>
    <t xml:space="preserve">RESECCIÓN DE TUMOR DE IRIS </t>
  </si>
  <si>
    <t xml:space="preserve">RESECCIÓN DE TUMOR DE CUERPO CILIAR </t>
  </si>
  <si>
    <t xml:space="preserve">IRIDOPLASTIA, CON SUTURA </t>
  </si>
  <si>
    <t xml:space="preserve">REDUCCIÓN DE HERNIA DE IRIS, POR SUTURA DE IRIS </t>
  </si>
  <si>
    <t xml:space="preserve">REVISIÓN DE AMPOLLA FILTRANTE CON AGUJA </t>
  </si>
  <si>
    <t xml:space="preserve">M02732 </t>
  </si>
  <si>
    <t xml:space="preserve">CICLOCRIOCOAGULACIÓN </t>
  </si>
  <si>
    <t xml:space="preserve">M02806 </t>
  </si>
  <si>
    <t xml:space="preserve">CICLOFOTOCOAGULACIÓN </t>
  </si>
  <si>
    <t xml:space="preserve">CICLODIÁLISIS SOD </t>
  </si>
  <si>
    <t xml:space="preserve">E02803 </t>
  </si>
  <si>
    <t xml:space="preserve">IRIDENCLEISIS </t>
  </si>
  <si>
    <t xml:space="preserve">GONIOTOMIA SOD </t>
  </si>
  <si>
    <t xml:space="preserve">TRABECULOTOMÍA SOD </t>
  </si>
  <si>
    <t xml:space="preserve">TRABECULECTOMÍA PRIMARIA SOD   (67) </t>
  </si>
  <si>
    <t xml:space="preserve">TRABECULECTOMÍA  SECUNDARIA (CON CIRUGIA OCULAR PREVIA)    (67) </t>
  </si>
  <si>
    <t xml:space="preserve">INSERCIÓN DE IMPLANTE PARA GLAUCOMA SOD </t>
  </si>
  <si>
    <t xml:space="preserve">REVISION ANTERIOR DE TUBO DE IMPLANTE </t>
  </si>
  <si>
    <t xml:space="preserve">IDENTACION ESCLERAL CON IMPLANTACION Y CRIOTERAPIA </t>
  </si>
  <si>
    <t xml:space="preserve">ABLACIÓN  DE LESIÓN CORIORETINAL, POR DIATERMIA O CRIOTERAPIA </t>
  </si>
  <si>
    <t>REPARACIÓN DE DESGARRO RETINAL (RETINOPEXIA) POR DIATERMIA O CRIOTERAPIA -68</t>
  </si>
  <si>
    <t>REPARACION DE DESPRENDIMIENTO DE RETINA, CON DIATERMIA O CRIOTERAPIA   -69</t>
  </si>
  <si>
    <t xml:space="preserve">TRABECULOPLASTIA CON LASER </t>
  </si>
  <si>
    <t xml:space="preserve">ABLACIÓN DE LESIÓN CORIORETINAL, POR FOTOCOAGULACION (LASER) SOD </t>
  </si>
  <si>
    <t xml:space="preserve">REPARACIÓN DE DESGARRO RETINAL POR FOTOCOAGULACION (LASER) SOD    (68) </t>
  </si>
  <si>
    <t xml:space="preserve">REPARACION DE DESPRENDIMIENTO DE RETINA, CON FOTOCOAGULACION (LASER) SOD    (69) </t>
  </si>
  <si>
    <t xml:space="preserve">IDENTACION ESCLERAL CON IMPLANTACION, TAMPONAMIENTO INTERNO CON GAS (NEUMORETINOPEXIA) Y CRIOTERAPIA </t>
  </si>
  <si>
    <t xml:space="preserve">IDENTACION ESCLERAL CON IMPLANTACION, TAMPONAMIENTO INTERNO CON GAS (NEUMORETINOPEXIA) Y FOTOCOAGULACION (LASER) </t>
  </si>
  <si>
    <t xml:space="preserve">CAPSULOTOMÍA </t>
  </si>
  <si>
    <t xml:space="preserve">EXTRACCIÓN INTRACAPSULAR DE CRISTALINO SOD </t>
  </si>
  <si>
    <t xml:space="preserve">EXTRACCIÓN EXTRACAPSULAR DE CRISTALINO POR ASPIRACION SOD </t>
  </si>
  <si>
    <t xml:space="preserve">EXTRACCIÓN EXTRACAPSULAR DE CRISTALINO EN PRESENCIA DE AMPOLLA FILTRANTE PREVIA SOD </t>
  </si>
  <si>
    <t xml:space="preserve">EXTRACCIÓN EXTRACAPSULAR DE CRISTALINO CON IMPLANTE DE LENTE  INTRAOCULAR SUTURADO SOD </t>
  </si>
  <si>
    <t xml:space="preserve">EXTRACCION DE LENTE INTRAOCULAR (PSEUDOCRISTALINO) SOD </t>
  </si>
  <si>
    <t xml:space="preserve">IMPLANTE DE LENTE  INTRAOCULAR SECUNDARIO SOD </t>
  </si>
  <si>
    <t xml:space="preserve">EXTRACCIÓN EXTRACAPSULAR DE CRISTALINO POR  FACOEMULSIFICACION SOD </t>
  </si>
  <si>
    <t xml:space="preserve">RETIRO DE  MATERIAL IMPLANTADO DEL SEGMENTO POSTERIOR DE OJO SOD </t>
  </si>
  <si>
    <t xml:space="preserve">VITRECTOMÍA VIA POSTERIOR  CON INSERCIÓN DE SILICÓN O GASES    (136) </t>
  </si>
  <si>
    <t xml:space="preserve">VITRECTOMÍA VIA ANTERIOR CON VITRIÓFAGO </t>
  </si>
  <si>
    <t xml:space="preserve">VITRECTOMÍA VIA POSTERIOR CON RETINOPEXIA  </t>
  </si>
  <si>
    <t xml:space="preserve">DRENAJE DE  COLECCIÓN DE PABELLÓN AURICULAR SOD </t>
  </si>
  <si>
    <t xml:space="preserve">DRENAJE DE  COLECCIÓN DE CONDUCTO AUDITIVO EXTERNO SOD </t>
  </si>
  <si>
    <t xml:space="preserve">EXTRACCIÓN DE CUERPO EXTRAÑO DE CONDUCTO AUDITIVO EXTERNO, CON INCISION SOD </t>
  </si>
  <si>
    <t xml:space="preserve">RESECCIÓN DE APÉNDICE PREAURICULAR SOD </t>
  </si>
  <si>
    <t xml:space="preserve">RESECCIÓN DE FÍSTULA O QUISTE PREAURICULAR SOD </t>
  </si>
  <si>
    <t xml:space="preserve">RESECCIÓN DE QUISTE DE PABELLÓN AURICULAR SOD </t>
  </si>
  <si>
    <t xml:space="preserve">RESECCIÓN DE TUMOR BENIGNO DE CONDUCTO AUDITIVO EXTERNO </t>
  </si>
  <si>
    <t xml:space="preserve">AURICULECTOMIA PARCIAL </t>
  </si>
  <si>
    <t xml:space="preserve">AURICULECTOMIA TOTAL </t>
  </si>
  <si>
    <t xml:space="preserve">AURICULECTOMIA  (PARCIAL O TOTAL ) CON RESECCION PARCIAL O TOTAL DEL HUESO TEMPORAL </t>
  </si>
  <si>
    <t xml:space="preserve">DRENAJE DE  COLECCIÓN DE MASTOIDES </t>
  </si>
  <si>
    <t xml:space="preserve">SUTURA DE LACERACION DE PABELLÓN AURICULAR SOD </t>
  </si>
  <si>
    <t xml:space="preserve">RECONSTRUCCION DE MEATO AUDITIVO EXTERNO SOD    (70) </t>
  </si>
  <si>
    <t xml:space="preserve">RECONSTRUCCIÓN DE PABELLÓN AURICULAR SOD </t>
  </si>
  <si>
    <t xml:space="preserve">TIMPANOSTOMIA CON DRENAJE DE MEMBRANA TIMPÁNICA </t>
  </si>
  <si>
    <t xml:space="preserve">TIMPANOTOMÍA EXPLORATORIA </t>
  </si>
  <si>
    <t xml:space="preserve">TIMPANOPLASTIA TIPO I (CIERRE DE PERFORACIÓN)   (71) </t>
  </si>
  <si>
    <t xml:space="preserve">TIMPANOPLASTIA TIPO II (CON RECONSTRUCCION DE CADENA OSEA: MARTILLO, YUNQUE Y/O ESTRIBO U OSICULOPLASTIA)    (71) </t>
  </si>
  <si>
    <t xml:space="preserve">ESTAPEDECTOMÍA O ESTAPEDOTOMIA CON COLOCACION DE PRÓTESIS SOD    (71) </t>
  </si>
  <si>
    <t xml:space="preserve">REVISIÓN DE ESTAPEDECTOMÍA O ESTAPEDOTOMIA SOD    (71) </t>
  </si>
  <si>
    <t xml:space="preserve">MASTOIDECTOMÍA RADICAL SOD    (72) </t>
  </si>
  <si>
    <t xml:space="preserve">REVISIÓN DE MASTOIDECTOMÍAS O MASTOIDOPLASTIAS SOD </t>
  </si>
  <si>
    <t xml:space="preserve">CIERRE DE FÍSTULA PERILINFATICA DE OÍDO MEDIO SOD    (71) </t>
  </si>
  <si>
    <t xml:space="preserve">PETROSECTOMÍA SOD </t>
  </si>
  <si>
    <t xml:space="preserve">MASTOIDECTOMÍA SIMPLE (ÁTICO ANTROMASTOIDECTOMÍA) SOD    (72) </t>
  </si>
  <si>
    <t xml:space="preserve">RESECCIÓN DE TUMOR GLOMICO, VIA TRANSMASTOIDEA   (73) </t>
  </si>
  <si>
    <t xml:space="preserve">RESECCIÓN DE TUMOR GLOMICO, CON EXTENSION EXTRATEMPORAL O CERVICAL    </t>
  </si>
  <si>
    <t xml:space="preserve">DESCOMPRESION DE SACO ENDOLINFATICO CON DERIVACION    (178) </t>
  </si>
  <si>
    <t xml:space="preserve">LABERINTECTOMÍA Y  VESTIBULOTOMÍA, POR VÍA TRANSMASTOIDEA    (179) </t>
  </si>
  <si>
    <t xml:space="preserve">ESCISIÓN DE NEUROMA ACUSTICO, VÍA SUBOCCIPITAL </t>
  </si>
  <si>
    <t xml:space="preserve">ESCISION DE NEUROMA ACUSTICO, VIA RETROSIGMOIDEA </t>
  </si>
  <si>
    <t xml:space="preserve">ESCISION DE NEUROMA ACUSTICO, VIA TRANSLABERINTICA </t>
  </si>
  <si>
    <t xml:space="preserve">ESCISION DE NEUROMA ACUSTICO, VIA TRANSOTICA </t>
  </si>
  <si>
    <t xml:space="preserve">IMPLANTACIÓN O SUSTITUCION DE PRÓTESIS COCLEAR SOD </t>
  </si>
  <si>
    <t xml:space="preserve">INSERCIÓN DE PRÓTESIS COCLEAR DE CANAL ÚNICO </t>
  </si>
  <si>
    <t xml:space="preserve">INSERCIÓN DE PRÓTESIS COCLEAR DE CANAL MÚLTIPLE </t>
  </si>
  <si>
    <t xml:space="preserve">RESECCIÓN DE  TUMOR BENIGNO DE CAVUM  CON EXTENSION INTRACRANEANA </t>
  </si>
  <si>
    <t xml:space="preserve">RESECCION DE TUMOR MALIGNO DE CAVUM, VIA TRANSPALATINA </t>
  </si>
  <si>
    <t xml:space="preserve">RESECCIÓN  DE TUMOR BENIGNO DE FOSA NASAL, VIA TRANSNASAL </t>
  </si>
  <si>
    <t xml:space="preserve">ESCISIÓN ABIERTA DE LA OZENA [CIRUGÍA DE EYRIES-REMADIER] </t>
  </si>
  <si>
    <t xml:space="preserve">SEPTOPLASTIA CON CIERRE  DE PERFORACIÓN SEPTAL    (180) </t>
  </si>
  <si>
    <t xml:space="preserve">DRENAJE DE LESIÓN (COLECCIÓN) EN PIRAMIDE NASAL   </t>
  </si>
  <si>
    <t xml:space="preserve"> TURBINOPLASTIA VIA TRANSNASAL </t>
  </si>
  <si>
    <t xml:space="preserve">TURBINOPLASTIA ENDOSCOPICA VIA TRANSNASAL </t>
  </si>
  <si>
    <t xml:space="preserve">CONDROTOMÍA NASAL SOD </t>
  </si>
  <si>
    <t xml:space="preserve">SEPTORRINOPLASTIA FUNCIONAL PRIMARIA NCOC ** </t>
  </si>
  <si>
    <t xml:space="preserve">SEPTORRINOPLASTIA FUNCIONAL SECUNDARIA </t>
  </si>
  <si>
    <t xml:space="preserve">SUTURA DE LACERACION EN NARIZ SOD    (181) </t>
  </si>
  <si>
    <t xml:space="preserve">REDUCCIÓN CERRADA DE FRACTURA NASAL SOD </t>
  </si>
  <si>
    <t xml:space="preserve">REDUCCIÓN ABIERTA DE  FRACTURA NASAL SOD </t>
  </si>
  <si>
    <t xml:space="preserve">CONTROL DE EPISTAXIS, POR LIGADURA DE ARTERIAS ETMOIDALES SOD </t>
  </si>
  <si>
    <t xml:space="preserve">CONTROL DE EPISTAXIS, POR LIGADURA DE ARTERIA MAXILAR INTERNA SOD </t>
  </si>
  <si>
    <t xml:space="preserve">CONTROL DE EPISTAXIS, POR LIGADURA DE ARTERIA CAROTIDA EXTERNA SOD </t>
  </si>
  <si>
    <t xml:space="preserve">CONTROL DE EPISTAXIS, POR LIGADURA DE ARTERIA ESFENOPALATINA SOD </t>
  </si>
  <si>
    <t xml:space="preserve">CORRECCIÓN DE ATRESIA DE COANAS, VIA TRANSPALATINA </t>
  </si>
  <si>
    <t xml:space="preserve">CONTROL DE EPISTAXIS POR DERMOPLASTIA SOD </t>
  </si>
  <si>
    <t xml:space="preserve">ESCISIÓN LOCAL O ABLACIÓN DE LESIÓN INTRANASAL SOD </t>
  </si>
  <si>
    <t xml:space="preserve">RESECCIÓN DE QUISTE DERMÓIDE </t>
  </si>
  <si>
    <t xml:space="preserve">FRONTO ETMOIDECTOMIA EXTERNA [OPERACIÓN DE LYNCH] </t>
  </si>
  <si>
    <t xml:space="preserve">ETMOIDECTOMÍA ANTERIOR TRANSNASAL </t>
  </si>
  <si>
    <t xml:space="preserve">SINUSOTOMÍA FRONTAL VIA CORONAL CON COLGAJO OSTEOPLASTICO </t>
  </si>
  <si>
    <t xml:space="preserve">SINUSOTOMÍA FRONTAL VIA CORONAL CON FRONTOTOMIA RADICAL </t>
  </si>
  <si>
    <t xml:space="preserve">SINUSOTOMÍA FRONTAL VIA CORONAL CON CRANEALIZACION DE SENO FRONTAL </t>
  </si>
  <si>
    <t xml:space="preserve">SINUSOTOMÍA FRONTAL VIA  CILIAR CON TREPANACION OBLITERATIVA, SIN COLGAJO OSTEOPLASTICO </t>
  </si>
  <si>
    <t xml:space="preserve">SINUSOTOMÍA FRONTAL VIA  CILIAR CON TREPANACION OBLITERATIVA, CON COLGAJO OSTEOPLASTICO </t>
  </si>
  <si>
    <t xml:space="preserve">RESECCIÓN DE LESIONES BENIGNAS DE SENOS FRONTAL Y/O ETMÓIDAL </t>
  </si>
  <si>
    <t xml:space="preserve">MAXILOETMOIDECTOMÍA </t>
  </si>
  <si>
    <t xml:space="preserve">ANTROSTOMIA MAXILAR INTRANASAL VIA MEATO INFERIOR </t>
  </si>
  <si>
    <t xml:space="preserve">ANTROTOMIA MAXILAR RADICAL SOD </t>
  </si>
  <si>
    <t xml:space="preserve">ANTROTOMIA MAXILAR EXPLORATORIA VIA MEATO INFERIOR </t>
  </si>
  <si>
    <t xml:space="preserve">ANTROTOMIA MAXILAR EXPLORATORIA VIA FOSA CANINA CON RESECCION DE MUCOSA DEL ANTRO MAXILAR Y ANTROTOMIA INFERIOR  [OPERACIÓN DE CALDWELL-LUC] </t>
  </si>
  <si>
    <t xml:space="preserve">ESCISIÓN DE LESIÓN DE SENO MAXILAR CON ABORDAJE CADWELL-LUC SOD </t>
  </si>
  <si>
    <t xml:space="preserve">ETMOIDECTOMÍA EXTERNA </t>
  </si>
  <si>
    <t xml:space="preserve">CIERRE DE FISTULA OROANTRAL     (183) </t>
  </si>
  <si>
    <t xml:space="preserve">RESECCIÓN DE TUMOR MALIGNO DE FOSA NASAL, VIA CRANEOFACIAL </t>
  </si>
  <si>
    <t xml:space="preserve">RESECCIÓN DE TUMOR MALIGNO DE FOSA NASAL, VIA TRANSORBITARIA </t>
  </si>
  <si>
    <t xml:space="preserve">RESECCIÓN DE TUMOR MALIGNO DE FOSA NASAL, POR RINOTOMIA LATERAL </t>
  </si>
  <si>
    <t xml:space="preserve">RESECCIÓN DE TUMOR MALIGNO DE FOSA NASAL, POR DESPEGAMIENTO FACIAL VIA SUBLABIAL [DEGLOVIN] </t>
  </si>
  <si>
    <t xml:space="preserve">RESECCIÓN DE LESION MALIGNA EN SENO MAXILAR, POR MAXILECTOMIA SUPERIOR,  PARCIAL O MEDIAL </t>
  </si>
  <si>
    <t xml:space="preserve">NEUROLISIS DE NERVIO VIDIANO POR ELECTROCOAGULACION Y/O ESCISIÓN </t>
  </si>
  <si>
    <t xml:space="preserve">INCISIÓN DE MÚLTIPLES SENOS PARANASALES SOD    (184) </t>
  </si>
  <si>
    <t xml:space="preserve">ESFENOIDECTOMÍA SOD </t>
  </si>
  <si>
    <t xml:space="preserve">M03468 </t>
  </si>
  <si>
    <t xml:space="preserve">ETMOIDECTOMÍA INTRANASAL </t>
  </si>
  <si>
    <t xml:space="preserve">EXTRACCIÓN DE CUERPO EXTRAÑO  DE TRAQUEA VIA ABIERTA </t>
  </si>
  <si>
    <t xml:space="preserve">EXTRACCIÓN DE CUERPO EXTRAÑO  DE LARINGE VIA LARINGOTOMIA </t>
  </si>
  <si>
    <t xml:space="preserve">CRICOTIROTOMÍA SOD </t>
  </si>
  <si>
    <t xml:space="preserve">TRAQUEOTOMIA TEMPORALSOD </t>
  </si>
  <si>
    <t xml:space="preserve">TRAQUEOSTOMIA SOD </t>
  </si>
  <si>
    <t xml:space="preserve">REVISION  DE TRAQUEOSTOMIA SOD    (197) </t>
  </si>
  <si>
    <t xml:space="preserve">PUNCIÓN (ASPIRACIÓN) TRANSTRAQUEAL SOD </t>
  </si>
  <si>
    <t xml:space="preserve">RESECCIÓN ENDOSCOPICA DE LESIÓN EN LARINGE </t>
  </si>
  <si>
    <t xml:space="preserve">RESECCIÓN ENDOSCOPICA DE ADHERENCIAS DE LARINGE </t>
  </si>
  <si>
    <t xml:space="preserve">RESECCIÓN ENDOSCOPICA ( RIGIDA O DE FIBRA OPTICA ) DE LESIÓN EN TRÁQUEA CON PINZA DE BIOPSIA </t>
  </si>
  <si>
    <t xml:space="preserve">RESECCION ENDOSCOPICA DE QUISTE VENTRICULAR (MARSUPIALIZACION)  </t>
  </si>
  <si>
    <t xml:space="preserve">HEMILARINGECTOMIA HORIZONTAL </t>
  </si>
  <si>
    <t xml:space="preserve">HEMILARINGECTOMIA VERTICAL </t>
  </si>
  <si>
    <t xml:space="preserve">HEMILARINGECTOMIA VERTICAL AMPLIADA </t>
  </si>
  <si>
    <t xml:space="preserve">EPIGLOTIDECTOMIA SOD </t>
  </si>
  <si>
    <t xml:space="preserve">CORDECTOMIA VOCAL SOD </t>
  </si>
  <si>
    <t xml:space="preserve">LARINGECTOMIA TOTAL (DISECCION EN BLOQUE DE LARINGE) SOD </t>
  </si>
  <si>
    <t xml:space="preserve">INSERCIÓN DE MOLDE (PROTESIS O STENT) LARÍNGEO SOD </t>
  </si>
  <si>
    <t xml:space="preserve">EXTRACCIÓN DE MOLDE (PROTESIS O STENT) LARÍNGEO VIA EXTERNA </t>
  </si>
  <si>
    <t xml:space="preserve">LARINGOFARINGECTOMIA CON RECONSTRUCCION CON COLGAJO </t>
  </si>
  <si>
    <t xml:space="preserve">REDUCCION ABIERTA DE FRACTURA LARINGEA CON SUTURA Y/O ALAMBRE </t>
  </si>
  <si>
    <t xml:space="preserve">REDUCCION ABIERTA DE FRACTURA LARINGEA CON MINIPLACAS DE FIJACION INTERNA [DISPOSITIVOS DE FIJACIÓN U OSTEOSINTESIS] </t>
  </si>
  <si>
    <t xml:space="preserve">REDUCCION DE LUXACION DE ARITENOIDES </t>
  </si>
  <si>
    <t xml:space="preserve">ARITENOPEXIA VIA EXTERNA </t>
  </si>
  <si>
    <t xml:space="preserve">ARITENOEPIGLOTOPLASTIA </t>
  </si>
  <si>
    <t xml:space="preserve">ARITENOPLASTIA </t>
  </si>
  <si>
    <t xml:space="preserve">RECONSTRUCCIÓN TRAQUEAL O  LARINGOTRAQUEAL TERMINOTERMINAL    (372) </t>
  </si>
  <si>
    <t xml:space="preserve">FISTULECTOMIA LARINGOTRAQUEAL </t>
  </si>
  <si>
    <t xml:space="preserve">CIERRE DE FISTULA TRAQUEO CUTANEA </t>
  </si>
  <si>
    <t xml:space="preserve">CIERRE DE FÍSTULA TRAQUEOESOFÁGICA SOD </t>
  </si>
  <si>
    <t xml:space="preserve">DILATACIÓN DE LA LARINGE SOD    (198) </t>
  </si>
  <si>
    <t xml:space="preserve">DILATACIÓN ENDOSCOPICA DE LA TRÁQUEA    (198) </t>
  </si>
  <si>
    <t xml:space="preserve">INYECCION ENDOSCOPICA EN PLIEGUE VOCAL LATERAL CON TEJIDO AUTOLOGO (GRASA) </t>
  </si>
  <si>
    <t xml:space="preserve">INYECCION ENDOSCOPICA EN PLIEGUE VOCAL LATERAL CON MATERIAL INERTE (COLAGENO,TEFLON O GELFOAM) </t>
  </si>
  <si>
    <t xml:space="preserve">REINERVACIÓN DE LARINGE CON PEDÍCULO NEUROMUSCULAR SOD </t>
  </si>
  <si>
    <t xml:space="preserve">SECCION DE NERVIO LARINGEO RECURRENTE </t>
  </si>
  <si>
    <t xml:space="preserve">SUTURA DE LACERACION DE TRAQUEA (TRAQUEORRAFIA) SOD </t>
  </si>
  <si>
    <t xml:space="preserve">AMIGDALECTOMÍA SOD </t>
  </si>
  <si>
    <t xml:space="preserve">ADENOAMIGDALECTOMÍA SOD </t>
  </si>
  <si>
    <t xml:space="preserve">ADENOIDECTOMÍA SOD </t>
  </si>
  <si>
    <t xml:space="preserve">RESECCIÓN DE RESTOS ADENOAMIGDALINOS SOD </t>
  </si>
  <si>
    <t xml:space="preserve">CONTROL DE HEMORRAGIA POST-ADENOAMIGDALECTOMÍA SOD </t>
  </si>
  <si>
    <t xml:space="preserve">M03631 </t>
  </si>
  <si>
    <t xml:space="preserve">EXTRACCIÓN DE CUERPO EXTRAÑO EN AMÍGDALAS </t>
  </si>
  <si>
    <t xml:space="preserve">DRENAJE TRANSORAL EN  AMIGDALA Y ESTRUCTURAS PERIAMIGDALARES SOD </t>
  </si>
  <si>
    <t xml:space="preserve">DRENAJE  DE COLECCIÓN FARÍNGEA SOD </t>
  </si>
  <si>
    <t xml:space="preserve">MARSUPIALIZACION DE QUISTE LARINGEO SOD </t>
  </si>
  <si>
    <t xml:space="preserve">DIVERCULECTOMÍA FARINGEA SOD </t>
  </si>
  <si>
    <t xml:space="preserve">FISTULECTOMÍA FARÍNGEA </t>
  </si>
  <si>
    <t xml:space="preserve">RESECCIÓN DE AMÍGDALA LINGUAL, BANDAS FARÍNGEAS LATERALES Y MEMBRANA CONGÉNITA CON ELECTROFULGURACIÓN </t>
  </si>
  <si>
    <t xml:space="preserve">LISIS DE ADHERENCIAS FARINGEAS SOD </t>
  </si>
  <si>
    <t xml:space="preserve">RESECCIÓN O LISIS DE ADHERENCIAS DE LARINGE VIA ANTERIOR </t>
  </si>
  <si>
    <t xml:space="preserve">RESECCIÓN DE TUMOR BENIGNO DE OROFARINGE </t>
  </si>
  <si>
    <t xml:space="preserve">RESECCION DE QUISTE VENTRICULAR VIA EXTERNA </t>
  </si>
  <si>
    <t xml:space="preserve">RESECCIÓN DE LESIÓN EN LARINGE VIA ABIERTA </t>
  </si>
  <si>
    <t xml:space="preserve">RESECCIÓN ABIERTA DE  LESIÓN DE TRÁQUEA SOD </t>
  </si>
  <si>
    <t xml:space="preserve">RESECCIÓN DE TUMOR MALIGNO DE OROFARINGE </t>
  </si>
  <si>
    <t xml:space="preserve">RESECCION DE LESIONES DE FARINGE CON LASER </t>
  </si>
  <si>
    <t xml:space="preserve">FARINGOLARINGECTOMÍA </t>
  </si>
  <si>
    <t xml:space="preserve">CIERRE DE FÍSTULA BRANQUIAL </t>
  </si>
  <si>
    <t xml:space="preserve">CORRECCIÓN DE ATRESIA NASOFARINGEA SOD </t>
  </si>
  <si>
    <t xml:space="preserve">CORRECCIÓN DE ESTENOSIS NASOFARÍNGEA SOD </t>
  </si>
  <si>
    <t xml:space="preserve">FARINGOSTOMÍA SOD </t>
  </si>
  <si>
    <t xml:space="preserve">FARINGOPLASTIA CON COLGAJO FARÍNGEO </t>
  </si>
  <si>
    <t xml:space="preserve">FARINGOPLASTIA POR IMPLANTE FARINGEO </t>
  </si>
  <si>
    <t xml:space="preserve">FARINGOPLASTIA POR COLGAJO FARINGEO DE BASE SUPERIOR O INFERIOR </t>
  </si>
  <si>
    <t xml:space="preserve">FARINGOPLASTIA POR ENTRECRUZAMIENTO DE PILARES </t>
  </si>
  <si>
    <t xml:space="preserve">FARINGOPLASTIA CON COLGAJO FARINGEO POSTERIOR Y DESPLAZAMIENTO DE PILARES [TECNICA HOGAN] </t>
  </si>
  <si>
    <t xml:space="preserve">DILATACIÓN DE FARINGE SOD </t>
  </si>
  <si>
    <t xml:space="preserve">DILATACIÓN DE NASOFARINGE SOD </t>
  </si>
  <si>
    <t xml:space="preserve">EXTRACCIÓN DE CUERPO EXTRAÑO ENCLAVADO EN FARINGE , POR VIA EXTERNA </t>
  </si>
  <si>
    <t xml:space="preserve">DRENAJE DE COLECCIÓN EN AREA TIROIDEA POR INCISION </t>
  </si>
  <si>
    <t xml:space="preserve">REAPERTURA DE HERIDA DE AREA TIROIDEA SOD </t>
  </si>
  <si>
    <t xml:space="preserve">EXTRACCION DE CUERPO EXTRAÑO POR INCISION </t>
  </si>
  <si>
    <t xml:space="preserve">EXPLORACION DE CUELLO O AREA TIROIDEA POR INCISION </t>
  </si>
  <si>
    <t xml:space="preserve">REEXPLORACIÓN DE CUELLO Y MEDIASTINO SOD </t>
  </si>
  <si>
    <t xml:space="preserve">DRENAJE  EN CUELLO ( EXCEPTO  AREA TIROIDEA) POR INCISION </t>
  </si>
  <si>
    <t xml:space="preserve">DRENAJE TRANSCERVICAL EN AMIGDALA Y ESTRUCTURAS PERIAMIGDALARES SOD </t>
  </si>
  <si>
    <t xml:space="preserve">HEMITIROIDECTOMIA SOD </t>
  </si>
  <si>
    <t xml:space="preserve">RESECCIÓN DE LESION  EN TIROIDES SOD </t>
  </si>
  <si>
    <t xml:space="preserve">ISTMECTOMIA </t>
  </si>
  <si>
    <t xml:space="preserve">TIROIDECTOMÍA RESIDUAL </t>
  </si>
  <si>
    <t xml:space="preserve">TIROIDECTOMÍA SUBTOTAL (LOBECTOMÍA TIROIDEA PARCIAL DE AMBOS LOBULOS O TOTAL DE UNO Y PARCIAL DE OTRO) </t>
  </si>
  <si>
    <t xml:space="preserve">TIROIDECTOMIA RETROESTERNAL PARCIAL SOD </t>
  </si>
  <si>
    <t xml:space="preserve">ESCISION DE TIROIDES LINGUAL SOD </t>
  </si>
  <si>
    <t xml:space="preserve">TIROIDECTOMIA TOTAL  SOD </t>
  </si>
  <si>
    <t xml:space="preserve">TIROIDECTOMIA RETROESTERNAL TOTAL SOD </t>
  </si>
  <si>
    <t xml:space="preserve">RESECCION  DE CONDUCTO TIROGLOSO SOD </t>
  </si>
  <si>
    <t xml:space="preserve">RESECCION  DE QUISTE TIROGLOSO SOD </t>
  </si>
  <si>
    <t xml:space="preserve">RESECCION  DE FISTULA TIROGLOSA SOD </t>
  </si>
  <si>
    <t xml:space="preserve">CIERRE DE QUISTE BRANQUIAL </t>
  </si>
  <si>
    <t xml:space="preserve">PARATIROIDECTOMIA TOTAL SOD </t>
  </si>
  <si>
    <t xml:space="preserve">PARATIROIDECTOMÍA  PARCIAL SOD </t>
  </si>
  <si>
    <t xml:space="preserve">RESECCION DE TUMOR DE CUERPO CAROTIDEO (QUEMODECTOMIA) SIN ESCISION  DE LA  CAROTIDA </t>
  </si>
  <si>
    <t xml:space="preserve">RESECCION DE TUMOR DE CUERPO CAROTIDEO (QUEMODECTOMIA) CON ESCISION DE LA  CAROTIDA </t>
  </si>
  <si>
    <t xml:space="preserve">RESECCION RADICAL DE OROFARINGE (TEJIDOS BLANDOS Y DUROS) POR TUMOR [OPERACIÓN DE MONOBLOQUE] </t>
  </si>
  <si>
    <t xml:space="preserve">ESCISIÓN DE HIGROMA  QUISTICO DE CUELLO SOD </t>
  </si>
  <si>
    <t xml:space="preserve">ESCISIÓN DE LINFANGIOMA DE CUELLO SOD </t>
  </si>
  <si>
    <t xml:space="preserve">TOMA DE INJERTO ARTERIAL SOD </t>
  </si>
  <si>
    <t xml:space="preserve">TOMA DE INJERTO VENOSO SOD </t>
  </si>
  <si>
    <t xml:space="preserve">EXPLORACION DE ARTERIA SUBCLAVIA  (6) </t>
  </si>
  <si>
    <t xml:space="preserve">EXPLORACION DE ARTERIA AXILAR    (6) </t>
  </si>
  <si>
    <t xml:space="preserve">EXPLORACION DE ARTERIA DE BRAZO O ANTEBRAZO    (6) </t>
  </si>
  <si>
    <t xml:space="preserve">EXPLORACION DE VENA SUBCLAVIA    (6) </t>
  </si>
  <si>
    <t xml:space="preserve">EXPLORACION DE VENA AXILAR    (6) </t>
  </si>
  <si>
    <t xml:space="preserve">EXPLORACION DE VENA DE BRAZO O ANTEBRAZO    (6) </t>
  </si>
  <si>
    <t xml:space="preserve">EXPLORACION ARTERIAL SUPRAPATELAR    (6) </t>
  </si>
  <si>
    <t xml:space="preserve">EXPLORACION ARTERIAL INFRAPATELAR    (6) </t>
  </si>
  <si>
    <t xml:space="preserve">EXPLORACION VENOSA SUPRAPATELAR    (6) </t>
  </si>
  <si>
    <t xml:space="preserve">EXPLORACION VENOSA INFRAPATELAR    (6) </t>
  </si>
  <si>
    <t xml:space="preserve">TROMBOLECTOMIA DE ARTERIA SUBCLAVIA </t>
  </si>
  <si>
    <t xml:space="preserve">TROMBOEMBOLECTOMIA  ARTERIAL  AXILAR </t>
  </si>
  <si>
    <t xml:space="preserve">TROMBOEMBOLECTOMIA ARTERIAL DE BRAZO O ANTEBRAZO </t>
  </si>
  <si>
    <t xml:space="preserve">TROMBOLECTOMIA DE VENA SUBCLAVIA </t>
  </si>
  <si>
    <t xml:space="preserve">TROMBOEMBOLECTOMIA VENOSA AXILAR </t>
  </si>
  <si>
    <t xml:space="preserve">TROMBOEMBOLECTOMIA VENOSA DE BRAZO O ANTEBRAZO </t>
  </si>
  <si>
    <t xml:space="preserve">TROMBOEMBOLECTOMIA EN VASOS ESPINALES SOD     (77) </t>
  </si>
  <si>
    <t xml:space="preserve">TROMBOEMBOLECTOMIA SUPRAPATELAR DE ARTERIAS EN MIEMBROS INFERIORES </t>
  </si>
  <si>
    <t xml:space="preserve">TROMBOEMBOLECTOMIA INFRAPATELAR DE ARTERIAS EN  MIEMBROS INFERIORES </t>
  </si>
  <si>
    <t xml:space="preserve">TROMBOEMBOLECTOMIA SUPRAPATELAR VENOSA PROFUNDA </t>
  </si>
  <si>
    <t xml:space="preserve">TROMBOEMBOLECTOMIA INFRAPATELAR VENOSA PROFUNDA </t>
  </si>
  <si>
    <t xml:space="preserve">TROMBOEMBOLECTOMIA VENOSA SUPERFICIAL EN MIEMBROS INFERIORES </t>
  </si>
  <si>
    <t xml:space="preserve">OCLUSION, PINZAMIENTO O LIGADURA ARTERIAL SUPRAPATELAR    (78) </t>
  </si>
  <si>
    <t xml:space="preserve">OCLUSION, PINZAMIENTO O LIGADURA ARTERIAL INFRAPATELAR    (78) </t>
  </si>
  <si>
    <t xml:space="preserve">OCLUSION, PINZAMIENTO O LIGADURAVENOSA PROFUNDA SUPRAPATELAR    (78) </t>
  </si>
  <si>
    <t xml:space="preserve">OCLUSION, PINZAMIENTO O LIGADURAVENOSA PROFUNDA INFRAPATELAR    (78) </t>
  </si>
  <si>
    <t xml:space="preserve">OCLUSION, PINZAMIENTO  O LIGADURA DE VASOS EN BRAZO O ANTEBRAZO    (78) </t>
  </si>
  <si>
    <t xml:space="preserve">OCLUSION, PINZAMIENTO  O LIGADURA DE SUBCLAVIA     (78) </t>
  </si>
  <si>
    <t xml:space="preserve">ENDARTERECTOMIA DE SUBCLAVIA     (76) </t>
  </si>
  <si>
    <t xml:space="preserve">ENDARTERECTOMIA AXILAR    (76) </t>
  </si>
  <si>
    <t xml:space="preserve">ENDARTERECTOMIA DE VASOS DE BRAZO O ANTEBRAZO    (76) </t>
  </si>
  <si>
    <t xml:space="preserve">ENDARTERECTOMIA SUPRAPATELAR    (76) </t>
  </si>
  <si>
    <t xml:space="preserve">ENDARTERECTOMIA INFRAPATELAR    (76) </t>
  </si>
  <si>
    <t xml:space="preserve">RESECCION CON ANASTOMOSIS PRIMARIA DE SUBCLAVIA    (8) </t>
  </si>
  <si>
    <t xml:space="preserve">RESECCION CON ANASTOMOSIS PRIMARIA AXILAR    (8) </t>
  </si>
  <si>
    <t xml:space="preserve">RESECCION CON ANASTOMOSIS TERMINO-TERMINAL EN BRAZO O ANTEBRAZO    (8) </t>
  </si>
  <si>
    <t xml:space="preserve">ANASTOMOSIS ARTERIAL PRIMARIA SUPRAPATELAR    (8) </t>
  </si>
  <si>
    <t xml:space="preserve">ANASTOMOSIS ARTERIAL PRIMARIA INFRAPATELAR    (8) </t>
  </si>
  <si>
    <t xml:space="preserve">RESECCION CON ANASTOMOSIS DE VENAS DE MIEMBROS INFERIORES SOD    (8) </t>
  </si>
  <si>
    <t xml:space="preserve">ANASTOMOSIS VENOSA TERMINO-TERMINAL SUPRAPATELAR    (8) </t>
  </si>
  <si>
    <t xml:space="preserve">ANASTOMOSIS VENOSA TERMINO-TERMINAL INFRAPATELAR    (8) </t>
  </si>
  <si>
    <t xml:space="preserve">CONTROL DE HEMORRAGIA DESPUES DE CIRUGIA VASCULAR SOD </t>
  </si>
  <si>
    <t xml:space="preserve">RESECCION DE SUBCLAVIA CON INTERPOSICION DE INJERTO O PROTESIS    (9) </t>
  </si>
  <si>
    <t xml:space="preserve">RESECCION AXILAR CON INTERPOSICION DE INJERTO O PROTESIS    (9) </t>
  </si>
  <si>
    <t xml:space="preserve">RESECCION EN BRAZO O ANTEBRAZO CON INTERPOSICION DE INJERTO O PROTESIS   </t>
  </si>
  <si>
    <t xml:space="preserve">RESECCION ARTERIAL SUPRAPATELAR CON INJERTO AUTOLOGO O PROTESIS     (9) </t>
  </si>
  <si>
    <t xml:space="preserve">RESECCION ARTERIAL INFRAPATELAR CON INJERTO AUTOLOGO O PROTESIS     (9) </t>
  </si>
  <si>
    <t xml:space="preserve">RESECCION CON SUSTITUCION DE VENAS DE MIEMBROS INFERIORES SOD     (9) </t>
  </si>
  <si>
    <t xml:space="preserve">LIGADURA DE PERFORANTES </t>
  </si>
  <si>
    <t xml:space="preserve">LIGADURA Y ESCISIÓN DE SAFENA EXTERNA </t>
  </si>
  <si>
    <t xml:space="preserve">LIGADURA Y ESCISIÓN  DE SAFENA INTERNA </t>
  </si>
  <si>
    <t xml:space="preserve">LIGADURA Y ESCISIÓN SUPRAPATELAR DE VENAS VARICOSAS </t>
  </si>
  <si>
    <t xml:space="preserve">LIGADURA Y ESCISIÓN INFRAPATELAR DE VENAS VARICOSAS NCOC </t>
  </si>
  <si>
    <t xml:space="preserve">M05121 </t>
  </si>
  <si>
    <t xml:space="preserve">VENECTOMÍA PERIFÉRICA (DE GRUESO CALIBRE) </t>
  </si>
  <si>
    <t xml:space="preserve">DERIVACION (INJERTO) O PUENTE FEMORO-PERONEAL </t>
  </si>
  <si>
    <t xml:space="preserve">DERIVACION (INJERTO) O PUENTE FEMORO-POPLITEO </t>
  </si>
  <si>
    <t xml:space="preserve">DERIVACION (INJERTO) O PUENTE FEMORO-TIBIAL </t>
  </si>
  <si>
    <t xml:space="preserve">DERIVACION O PUENTES EN VASOS PERIFERICOS SOD </t>
  </si>
  <si>
    <t xml:space="preserve">DERIVACION O PUENTE FEMORO- FEMORAL [ CRUZADO] </t>
  </si>
  <si>
    <t xml:space="preserve">DERIVACION O PUENTE AXILO- AXILAR </t>
  </si>
  <si>
    <t xml:space="preserve">DERIVACION O  PUENTE AXILO- FEMORAL UNILATERAL </t>
  </si>
  <si>
    <t xml:space="preserve">DERIVACION O PUENTE AXILO- FEMORAL BIFEMORAL [CRUZADO] </t>
  </si>
  <si>
    <t xml:space="preserve">TRANSPOSICION  VENOSA CON SEGMENTO VALVULADO </t>
  </si>
  <si>
    <t xml:space="preserve">ANASTOMOSIS DE VASOS LINFATICOS DE GRUESO CALIBRE </t>
  </si>
  <si>
    <t xml:space="preserve">LINFANGIORRAFIA SOD </t>
  </si>
  <si>
    <t xml:space="preserve">TRASPLANTE DE LINFATICOS AUTOGENOS SOD </t>
  </si>
  <si>
    <t xml:space="preserve">DERIVACION LINFOVENOSA SOD </t>
  </si>
  <si>
    <t xml:space="preserve">LINFANGIOPLASTIA SOD </t>
  </si>
  <si>
    <t xml:space="preserve">CIERRE DE FISTULA DEL CONDUCTO TORACICO SOD </t>
  </si>
  <si>
    <t xml:space="preserve">LIGADURA (OBLITERACION) EN EL AREA ILIACA SOD </t>
  </si>
  <si>
    <t xml:space="preserve">LIGADURA DEL CONDUCTO TORACICO SOD </t>
  </si>
  <si>
    <t xml:space="preserve">VACIAMIENTO   LINFATICO RADICAL DE CUELLO, UNILATERAL SOD </t>
  </si>
  <si>
    <t xml:space="preserve">VACIAMIENTO LINFATICO RADICAL  DE CUELLO, BILATERAL SOD </t>
  </si>
  <si>
    <t xml:space="preserve">VACIAMIENTO LINFATICO RADICAL MODIFICADO DE CUELLO, UNILATERAL </t>
  </si>
  <si>
    <t xml:space="preserve">VACIAMIENTO LINFATICO RADICAL MODIFICADO DE CUELLO, BILATERAL </t>
  </si>
  <si>
    <t xml:space="preserve">VACIAMIENTO RADICAL SUPRAHIOIDEO DE CUELLO SOD </t>
  </si>
  <si>
    <t xml:space="preserve">ESCISIÓN DE GANGLIO LINFATICO AXILAR SOD </t>
  </si>
  <si>
    <t xml:space="preserve">VACIAMIENTO RADICAL LINFATICO AXILAR SOD </t>
  </si>
  <si>
    <t xml:space="preserve">M05210 </t>
  </si>
  <si>
    <t xml:space="preserve">VACIAMIENTO LINFÁTICO ABDÓMINO-INGUINAL  </t>
  </si>
  <si>
    <t xml:space="preserve">ESCISIÓN DE GANGLIO LINFATICO INGUINAL SOD </t>
  </si>
  <si>
    <t xml:space="preserve">VACIAMIENTO RADICAL LINFATICO INGUINO ILIACO SOD </t>
  </si>
  <si>
    <t xml:space="preserve">LINFADENECTOMIA RADICAL INGUINOFEMORAL, UNILATERAL </t>
  </si>
  <si>
    <t xml:space="preserve">LINFADENECTOMIA RADICAL INGUINOFEMORAL O ILIACA  BILATERAL </t>
  </si>
  <si>
    <t xml:space="preserve">LINFADENECTOMIA RADICAL EXTRAPERITONEAL </t>
  </si>
  <si>
    <t xml:space="preserve">ESCISION RADICAL DE GANGLIOS LINFATICOS RETROPERITONEALES SOD    (157) </t>
  </si>
  <si>
    <t xml:space="preserve">LINFADENECTOMIA RADICAL PELVICA </t>
  </si>
  <si>
    <t xml:space="preserve">EXPLORACION DE ARTERIAS EN CUERO CABELLUDO Y CARA </t>
  </si>
  <si>
    <t xml:space="preserve">EXPLORACION DE ARTERIAS ZONA I Y  III DE  CUELLO </t>
  </si>
  <si>
    <t xml:space="preserve">EXPLORACION DE ARTERIAS EN ZONA II DE CUELLO </t>
  </si>
  <si>
    <t xml:space="preserve">EXPLORACION DE VENAS EN CUERO CABELLUDO Y CARA </t>
  </si>
  <si>
    <t xml:space="preserve">EXPLORACION DE VENA EN ZONA I Y III DEL CUELLO </t>
  </si>
  <si>
    <t xml:space="preserve">EXPLORACION DE VENA EN ZONA II DEL CUELLO </t>
  </si>
  <si>
    <t xml:space="preserve">SUTURA DE ARTERIAS EN ZONA I Y III DEL CUELLO     (7) </t>
  </si>
  <si>
    <t xml:space="preserve">SUTURA DE ARTERIAS EN ZONA II DEL CUELLO    (7) </t>
  </si>
  <si>
    <t xml:space="preserve">SUTURA DE VENAS ZONA I Y III DE CUELLO    (7) </t>
  </si>
  <si>
    <t xml:space="preserve">SUTURA DE VENAS ZONA II DE CUELLO    (7) </t>
  </si>
  <si>
    <t xml:space="preserve">OCLUSION, PINZAMIENTO  O LIGADURA ARTERIAL EN ZONA I Y III DEL CUELLO    (7) </t>
  </si>
  <si>
    <t xml:space="preserve">OCLUSION, PINZAMIENTO  O LIGADURA ARTERIAL EN ZONA II DEL CUELLO    (7) </t>
  </si>
  <si>
    <t xml:space="preserve">OCLUSION, PINZAMIENTO  O LIGADURA VENOSA EN ZONA I Y III DEL CUELLO    (7) </t>
  </si>
  <si>
    <t xml:space="preserve">OCLUSION, PINZAMIENTO  O LIGADURA VENOSA EN ZONA II DEL CUELLO    (7) </t>
  </si>
  <si>
    <t xml:space="preserve">TROMBOEMBOLECTOMIA ARTERIAL DE ZONA I Y III DE CUELLO </t>
  </si>
  <si>
    <t xml:space="preserve">TROMBOEMBOLECTOMIA ARTERAL DE ZONA II DE CUELLO </t>
  </si>
  <si>
    <t xml:space="preserve">TROMBOEMBOLECTOMIA VENOSA DE ZONA I Y III DE  CUELLO </t>
  </si>
  <si>
    <t xml:space="preserve">TROMBOEMBOLECTOMIA VENOSA DE ZONA II DE  CUELLO </t>
  </si>
  <si>
    <t xml:space="preserve">ENDARTERECTOMIA DE LA CAROTIDA COMUN    (10) </t>
  </si>
  <si>
    <t xml:space="preserve">ENDARTERECTOMIA DE ARTERIA CAROTIDA EXTERNA    (10) </t>
  </si>
  <si>
    <t xml:space="preserve">RESECCION ARTERIAL CON ANASTOMOSIS TERMINO TERMINAL EN ZONA I Y III DE CUELLO   (11) </t>
  </si>
  <si>
    <t xml:space="preserve">RESECCION ARTERIAL CON ANASTOMOSIS TERMINO- TERMINAL EN ZONA II DE CUELLO    (11) </t>
  </si>
  <si>
    <t xml:space="preserve">RESECCION VENOSA CON ANASTOMOSIS TERMINO TERMINAL EN ZONA I Y III DE CUELLO    (11) </t>
  </si>
  <si>
    <t xml:space="preserve">RESECCION VENOSA CON ANASTOMOSIS TERMINO- TERMINAL EN ZONA II DE CUELLO </t>
  </si>
  <si>
    <t xml:space="preserve">RESECCION CON INJERTO AUTOLOGO O PROTESIS DE VASOS DE LA ZONA I Y III DEL CUELLO    (11) </t>
  </si>
  <si>
    <t xml:space="preserve">RESECCION CON INJERTO AUTOLOGO O PROTESIS DE VASOS DE LA ZONA II DE CUELLO    (11) </t>
  </si>
  <si>
    <t xml:space="preserve">TROMBOEMBOLECTOMIA DE ARTERIAS ABDOMINALES VIA ABIERTA </t>
  </si>
  <si>
    <t xml:space="preserve">TROMBOEMBOLECTOMIA DE VENAS ABDOMINALES SOD </t>
  </si>
  <si>
    <t xml:space="preserve">TROMBOEMBOLECTOMIA DE  VENAS ABDOMINALES, VIA ABIERTA </t>
  </si>
  <si>
    <t xml:space="preserve">ENDARTERECTOMIA AORTOILIACA    (76) </t>
  </si>
  <si>
    <t xml:space="preserve">ENDARTERECTOMIA DE AORTA SOD    (76) </t>
  </si>
  <si>
    <t xml:space="preserve">RESECCION CON SUSTITUCION DE AORTA ABDOMINAL SOD </t>
  </si>
  <si>
    <t xml:space="preserve">DERIVACION AORTICO-MESENTERICO SUPERIOR </t>
  </si>
  <si>
    <t xml:space="preserve">RESECCION CON SUSTITUCION DE ARTERIAS ABDOMINALES SOD </t>
  </si>
  <si>
    <t xml:space="preserve">ENDARTERECTOMIA DE VASOS TORACICOS SOD   (76) </t>
  </si>
  <si>
    <t xml:space="preserve">DERIVACION AORTA-RENAL SOD    (12) </t>
  </si>
  <si>
    <t xml:space="preserve">DERIVACION AORTO-FEMORAL    (12) </t>
  </si>
  <si>
    <t xml:space="preserve">DERIVACION AORTO-ILIACA    (12) </t>
  </si>
  <si>
    <t xml:space="preserve">ENDARTERECTOMIA RENAL   (76) </t>
  </si>
  <si>
    <t xml:space="preserve">ENDARTERECTOMIA  CELIACA Y/O MESENTERICA    (76) </t>
  </si>
  <si>
    <t xml:space="preserve">RESECCION CON ANASTOMOSIS TERMINO-TERMINAL DE ARTERIAS ABDOMINALES   </t>
  </si>
  <si>
    <t xml:space="preserve">RESECCION CON ANASTOMOSIS TERMINO- TERMINAL DE VENAS ABDOMINALES    (11) </t>
  </si>
  <si>
    <t xml:space="preserve">RESECCION CON SUSTITUCION DE VENAS ABDOMINALES SOD    (11) </t>
  </si>
  <si>
    <t xml:space="preserve">LIGADURA Y ESCISIÓN DE VENAS VARICOSAS ABDOMINALES SOD </t>
  </si>
  <si>
    <t xml:space="preserve">RESECCION CON SUSTITUCION DE VASOS TORACICOS SOD </t>
  </si>
  <si>
    <t xml:space="preserve">OCLUSION, PINZAMIENTO  O LIGADURA DE VASOS TORACICOS SOD </t>
  </si>
  <si>
    <t xml:space="preserve">ANASTOMOSIS (INJERTO) SUBCLAVIA-PULMONAR SOD </t>
  </si>
  <si>
    <t xml:space="preserve">DERIVACION YUGULO-CAVA </t>
  </si>
  <si>
    <t xml:space="preserve">DERIVACION YUGULO- ATRIAL </t>
  </si>
  <si>
    <t xml:space="preserve">ANASTOMOSIS DE VENA CAVA-ARTERIA PULMONAR SOD </t>
  </si>
  <si>
    <t xml:space="preserve">DERIVACION DE AORTA A CAROTIDA </t>
  </si>
  <si>
    <t xml:space="preserve">DERIVACION O PUENTE SUBCLAVIO- SUBCLAVIO </t>
  </si>
  <si>
    <t xml:space="preserve">DERIVACION O PUENTE AORTO- SUBCLAVIO </t>
  </si>
  <si>
    <t xml:space="preserve">TROMBOENDARTERECTOMIA PULMONAR     (76) </t>
  </si>
  <si>
    <t xml:space="preserve">RECONSTRUCION  DE AORTA TORACICA ASCENDENTE </t>
  </si>
  <si>
    <t xml:space="preserve">RECONSTRUCCION DEL CAYADO AORTICO </t>
  </si>
  <si>
    <t xml:space="preserve">RECONSTRUCION DE AORTA TORACICA DESCENDENTE </t>
  </si>
  <si>
    <t xml:space="preserve">RECONSTRUCION AORTICA TORACO- ABDOMINAL (METODOS CLASICO, DE KOUCHOUKOSY DE LA TROMPA DE ELEFANTE) </t>
  </si>
  <si>
    <t xml:space="preserve">REPARACION DE COARTACION AORTICA CON RESECCION Y ANASTOMOSIS T-T. </t>
  </si>
  <si>
    <t xml:space="preserve">REPARACION DE COARTACION AORTICA CON  RESECCION Y COLGAJO DE SUBCLAVIA </t>
  </si>
  <si>
    <t xml:space="preserve">REPARACION DE COARTACION AORTICA CON INTERPOSICION DE INJERTO </t>
  </si>
  <si>
    <t xml:space="preserve">ANASTOMOSIS (INJERTO) AORTA ASCENDENTE-ARTERIA PULMONAR SOD </t>
  </si>
  <si>
    <t xml:space="preserve">REPARACION DE CANAL ATRIO-VENTRICULAR PARCIAL </t>
  </si>
  <si>
    <t xml:space="preserve">CIERRE DE DUCTUS ARTERIOSO PERSITENTE  POR TORACOTOMIA </t>
  </si>
  <si>
    <t xml:space="preserve">REPARO DE VENTANA AORTOPULMONAR CON PARCHE AORTICO Y/O PULMONAR </t>
  </si>
  <si>
    <t xml:space="preserve">CREACION DE CONDUCTO ENTRE EL VENTRICULO DERECHO Y LA ARTERIA PULMONAR SOD </t>
  </si>
  <si>
    <t xml:space="preserve">CREACION DE CONDUCTO ENTRE EL VENTRICULO IZQUIERDO Y LA AORTA SOD </t>
  </si>
  <si>
    <t xml:space="preserve">CREACION DE CONDUCTO ENTRE AURICULA Y ARTERIA PULMONAR </t>
  </si>
  <si>
    <t xml:space="preserve">CREACION DE FISTULAS SISTEMICO-PULMONARES </t>
  </si>
  <si>
    <t xml:space="preserve">DERIVACION CAVO- PULMONAR TOTAL [FONTAN] </t>
  </si>
  <si>
    <t xml:space="preserve">DERIVACION CAVO SUPERIOR A ARTERIA PULMONAR [GLENN CLASICO O BIDIRECCIONAL] </t>
  </si>
  <si>
    <t xml:space="preserve">DERIVACION CAVO SUPERIOR- PULMONAR,  DEJANDO FLUJO ANTEROGRADO (REPARO UNO Y MEDIO VENTRICULAR) </t>
  </si>
  <si>
    <t xml:space="preserve">CERCLAJE DE ARTERIA PULMONAR SOD </t>
  </si>
  <si>
    <t xml:space="preserve">EXTRACCION DE CUERPO EXTRAÑO INTRACARDIACO SOD </t>
  </si>
  <si>
    <t xml:space="preserve">EXTRACCION DE CUERPO EXTRAÑO INTRAPERICARDICO SOD </t>
  </si>
  <si>
    <t xml:space="preserve">ESCISIÓN DE QUISTE O TUMOR PERICARDICO </t>
  </si>
  <si>
    <t xml:space="preserve">ESCISION DE TUMOR DEL CORAZON   (75) </t>
  </si>
  <si>
    <t xml:space="preserve">RESECCION ENDOMIOCARDICA    (75) </t>
  </si>
  <si>
    <t xml:space="preserve">PERICARDIECTOMIA SOD </t>
  </si>
  <si>
    <t xml:space="preserve">ESCISION DE ANEURISMA DE CORAZON SOD </t>
  </si>
  <si>
    <t xml:space="preserve">PERICARDIOTOMIA SOD   (144) </t>
  </si>
  <si>
    <t xml:space="preserve">PERICARDIORRAFIA SOD </t>
  </si>
  <si>
    <t xml:space="preserve">COMISUROTOMIA, VALVULOTOMIA O VALVULOPLASTIA AORTICA VIA ABIERTA SOD </t>
  </si>
  <si>
    <t xml:space="preserve">REEMPLAZO DE LA VALVULA AORTICA CON PROTESIS MECANICA O BIOPROTESIS (AUTOLOGA O HETEROLOGA) SOD </t>
  </si>
  <si>
    <t xml:space="preserve">REEMPLAZO DE LA VALVULA AORTICA Y AORTA ASCENDENTE SOD </t>
  </si>
  <si>
    <t xml:space="preserve">COMISUROTOMIA, VALVULOTOMIA O VALVULOPLASTIA  MITRAL VIA ABIERTA SOD </t>
  </si>
  <si>
    <t xml:space="preserve">REEMPLAZO DE VALVULA MITRAL CON PROTESIS O BIOPROTESIS (AUTOLOGA O HETEROLOGA) SOD </t>
  </si>
  <si>
    <t xml:space="preserve">COMISUROTOMIA, VALVULOTOMIA O VALVULOPLASTIA  TRICUSPIDEA VIA ABIERTA SOD </t>
  </si>
  <si>
    <t xml:space="preserve">REINTERVENCION POR DISFUNCION PROTESICA VALVULAR SIN REEMPLAZO  O SUSTITUCION SOD </t>
  </si>
  <si>
    <t xml:space="preserve">REEMPLAZO DE VALVULA TRICUSPIDE CON PROTESIS MECANICA O BIOPROTESIS (AUTOLOGA O HETEROLOGA) SOD </t>
  </si>
  <si>
    <t xml:space="preserve">COMISUROTOMIA, VALVULOTOMIA O VALVULOPLASTIA PULMONAR VIA ABIERTA SOD </t>
  </si>
  <si>
    <t xml:space="preserve">REEMPLAZO O RECONSTRUCCION DE DOS O TRES VALVULAS SOD    (199) </t>
  </si>
  <si>
    <t xml:space="preserve">REINTERVENCION PARA SUSTITUCIÓN DE PROTESIS VALVULARES  SOD *    (200) </t>
  </si>
  <si>
    <t xml:space="preserve">REPARACION DE DEFECTO DE TABIQUE INTERAURICULAR CON PROTESIS </t>
  </si>
  <si>
    <t xml:space="preserve">ATRIOSEPTOPLASTIA CON INJERTO (PARCHE) DE TEJIDO SOD * </t>
  </si>
  <si>
    <t xml:space="preserve">REPARACION DE DEFECTO INTERAURICULAR CON SUTURA CONTINUA </t>
  </si>
  <si>
    <t xml:space="preserve">REPARACION DE DEFECTO DE TABIQUE INTERVENTRICULAR CON PROTESIS </t>
  </si>
  <si>
    <t xml:space="preserve">REPARACION DE DEFECTO INTERVENTRICULAR CON PARCHE A TRAVES DE AURICULA DERECHA, VENTRICULOTOMIA DERECHA O ARTERIOTOMIA PULMONAR O AORTICA </t>
  </si>
  <si>
    <t xml:space="preserve">REPARACION DE DEFECTO INTERVENTRICULAR CON PARCHE A TRAVES DE VENTRICULOTOMIA IZQUIERDA </t>
  </si>
  <si>
    <t xml:space="preserve">CORRECCION TOTAL DE TRANSPOSICION DE GRANDES VASOS SOD * </t>
  </si>
  <si>
    <t xml:space="preserve">TRANSPOSICION DEL RETORNO VENOSO CON PARCHE O SEPTACION INTERAURICULAR [MUSTARD Y SENNING] </t>
  </si>
  <si>
    <t xml:space="preserve">TRANSPOSICION ARTERIAL CON REIMPLANTE DE CORONARIAS [JATENE] </t>
  </si>
  <si>
    <t xml:space="preserve">REPARACION DE CANAL ATRIO-VENTRICULAR COMPLETO ( RASTELLY A, B, C. ) </t>
  </si>
  <si>
    <t xml:space="preserve">REPARACION DE TETRALOGIA DE FALLOT CON ESTENOSIS DE RAMAS PULMONARES </t>
  </si>
  <si>
    <t xml:space="preserve">REPARACION TRANSATRIAL DE LA TETRALOGIA DE FALLOT CON ESTENOSIS PULMONAR </t>
  </si>
  <si>
    <t xml:space="preserve">REPARACION  TRANSVENTRICULAR DE LA TETRALOGIA DE FALLOT </t>
  </si>
  <si>
    <t xml:space="preserve">REPARACION DE TETRALOGIA DE FALLOT CON ESTENOSIS DE BIFURCACION DEL TRONCO PULMONAR </t>
  </si>
  <si>
    <t xml:space="preserve">REPARACION DE TETRALOGIA DE FALLOT CON CORONARIA ANOMALA ( DESCENDENTE ANTERIOR ORIGINADA DE LA CORONARIA DERECHA) </t>
  </si>
  <si>
    <t xml:space="preserve">REPARACION DE TETRALOGIA DE FALLOT CON FISTULA SISTEMICO PULMONAR PREVIA </t>
  </si>
  <si>
    <t xml:space="preserve">REPARACION COMPLETA DE DRENAJE VENOSO PULMONAR ANOMALO TOTAL SUPRACARDIACO </t>
  </si>
  <si>
    <t xml:space="preserve">REPARACION COMPLETA DE DRENAJE VENOSO PULMONAR ANOMALO TOTAL INFRACARDIACO </t>
  </si>
  <si>
    <t xml:space="preserve">REPARACION COMPLETA DE DRENAJE VENOSO PULMONAR ANOMALO TOTAL A SENO CORONARIO O INTRACARDIACO </t>
  </si>
  <si>
    <t xml:space="preserve">REPARACION COMPLETA DE DRENAJE VENOSO PULMONAR ANOMALO TOTAL A AURICULA DERECHA </t>
  </si>
  <si>
    <t xml:space="preserve">REPARACION COMPLETA DE DRENAJE VENOSO PULMONAR ANOMALO TOTAL A VENA INFRADIAFRAGMATICA </t>
  </si>
  <si>
    <t xml:space="preserve">REPARACION COMPLETA DE DRENAJE VENOSO PULMONAR ANOMALO TOTAL MIXTO </t>
  </si>
  <si>
    <t xml:space="preserve">REPARACION  DE DRENAJE VENOSO PULMONAR ANOMALO PARCIAL DE VENAS PULMONARES DERECHAS A VENA CAVA SUPERIOR </t>
  </si>
  <si>
    <t xml:space="preserve">REPARACION  DE DRENAJE VENOSO PULMONAR ANOMALO PARCIAL DE VENAS PULMONARES DERECHAS A VENA CAVA INFERIOR </t>
  </si>
  <si>
    <t xml:space="preserve">REPARACION  DE DRENAJE VENOSO PULMONAR ANOMALO PARCIAL DE VENAS PULMONARES IZQUIERDA A VENA INNOMINADA </t>
  </si>
  <si>
    <t xml:space="preserve">REPARO  DEL TRUNCUS ARTERIOSO CON HOMOINJERTO O CON TEJIDO AUTOLOGO </t>
  </si>
  <si>
    <t xml:space="preserve">REPARO  DEL TRUNCUS ARTERIOSO CON CONDUCTO EXTERNO </t>
  </si>
  <si>
    <t xml:space="preserve">REPARO  DEL TRUNCUS ARTERIOSO CON PARCHE PERICARDICO DEJANDO ARTERIA PULMONAR ANTERIOR A LA AORTA [LECOMPTE] </t>
  </si>
  <si>
    <t xml:space="preserve">REPARO DE LA DOBLE SALIDA DEL VENTRICULO IZQUIERDO Y CONEXION ATRIOVENTRICULAR CONCORDANTE O DISCORDANTE </t>
  </si>
  <si>
    <t xml:space="preserve">REPARO DE LA DOBLE SALIDA DEL VENTRICULO IZQUIERDO CON ESTENOSIS PULMONAR </t>
  </si>
  <si>
    <t xml:space="preserve">REPARO DE LA DOBLE SALIDA DEL VENTRICULO IZQUIERDO E HIPOPLASIA DEL VENTRICULO DERECHO </t>
  </si>
  <si>
    <t xml:space="preserve">REPARO  DEL DOBLE  TRACTO DE SALIDA DEL VENTRICULO DERECHO CON CIV SUBAORTICA Y ESTENOSIS PULMONAR </t>
  </si>
  <si>
    <t xml:space="preserve">REPARO DE DEFECTO VENTRICULAR POR TRANSPOSICION AORTA CABALGAMIENTO PULMONAR [CORAZÓN DE TAUSSING- BING] </t>
  </si>
  <si>
    <t xml:space="preserve">REPARO DEL DOBLE TRACTO DE SALIDA DEL VENTRICULO DERECHO CON CIV DOBLE/ RELACIONADA </t>
  </si>
  <si>
    <t xml:space="preserve">REPARODEL DOBLE TRACTO DE SALIDA DEL VENTRICULO DERECHO CON CIV NO RELACIONADA </t>
  </si>
  <si>
    <t xml:space="preserve">REPARO DEL DOBLE TRACTO DE SALIDA DEL VENTRICULO DERECHO CON CANAL AV </t>
  </si>
  <si>
    <t xml:space="preserve">REPARO DEL DOBLE TRACTO DE SALIDA DEL VENTRICULO DERECHO CON L- MALPOSICION DE LA AORTA </t>
  </si>
  <si>
    <t xml:space="preserve">REPARO DEL DOBLE TRACTO DE SALIDA DEL VENTRICULO DERECHO Y CONEXIÓN ATRIOVENTRICULAR DISCORDANTE </t>
  </si>
  <si>
    <t xml:space="preserve">REPARO DEL DOBLE TRACTO DE SALIDA DEL VENTRICULO DERECHO CON ESTENOSIS PULMONAR </t>
  </si>
  <si>
    <t xml:space="preserve">REPARO DEL DOBLE TRACTO DE SALIDA DEL VENTRICULO DERECHO SIN ESTENOSIS PULMONAR </t>
  </si>
  <si>
    <t xml:space="preserve">REPARO INTRAVENTRICULAR DEL DOBLE TRACTO DE SALIDA DEL VENTRICULO DERECHO </t>
  </si>
  <si>
    <t xml:space="preserve">REINTERVENCION POR CARDIOPATIAS CONGENITAS COMPLEJAS </t>
  </si>
  <si>
    <t xml:space="preserve">CARDIORRAFIA SOD * </t>
  </si>
  <si>
    <t xml:space="preserve">REPARACION DE CORAZON POR RUPTURA POSTINFARTO SOD * </t>
  </si>
  <si>
    <t xml:space="preserve">ANGIOPLASTIA DE ARTERIA CORONARIA CON TORAX ABIERTO SOD * </t>
  </si>
  <si>
    <t xml:space="preserve">ANASTOMOSIS AORTOCORONARIA  DE UNA ARTERIA CORONARIA SOD *    (13) </t>
  </si>
  <si>
    <t xml:space="preserve">ANASTOMOSIS AORTOCORONARIAO DE DOS ARTERIAS CORONARIAS SOD *    (13) </t>
  </si>
  <si>
    <t xml:space="preserve">ANASTOMOSIS AORTOCORONARIAO DE TRES ARTERIAS CORONARIAS SOD *    (13) </t>
  </si>
  <si>
    <t>ANASTOMOSIS AORTOCORONARIAO DE CUATRO O MAS ARTERIAS CORONARIAS SOD*</t>
  </si>
  <si>
    <t xml:space="preserve">ANASTOMOSIS  SIMPLE O SECUENCIAL DE ARTERIA MAMARIA-ARTERIA CORONARIA, POR ESTERNOTOMIA O TORACOTOMIA    (13) </t>
  </si>
  <si>
    <t xml:space="preserve"> ANASTOMOSIS CORONARIA PARA REVASCULARIZACION CARDIACA DE UNO O MAS VASOS CON VENA SAFENA POR ESTERNOTOMIA O TORACOTOMIA    (13) </t>
  </si>
  <si>
    <t xml:space="preserve">REVASCULARIZACION CARDIACA POR IMPLANTACION DE ARTERIA RADIAL SOD    (14) </t>
  </si>
  <si>
    <t xml:space="preserve">REVASCULARIZACION CARDIACA POR IMPLANTACION DE ARTERIA GASTROEPIPLOICA SOD *    (14) </t>
  </si>
  <si>
    <t xml:space="preserve">REVASCULARIZACION CARDIACA POR IMPLANTACION DE OTRAS ARTERIAS SOD    (14) </t>
  </si>
  <si>
    <t xml:space="preserve">REINTERVENCION DE REVASCULARIZACION  CARDIACA ( DERIVACION O PUENTES CORONARIOS) SOD *    (145) </t>
  </si>
  <si>
    <t xml:space="preserve">REPARACION O CIERRE DE FISTULA AORTO-CORONARIA SOD </t>
  </si>
  <si>
    <t xml:space="preserve">INSERCION O SUSTITUCION DE ELECTRODO EPICARDICO POR ESTERNOTOMIA O TORACOTOMIA    (146) </t>
  </si>
  <si>
    <t xml:space="preserve">IMPLANTACION DE BALON CONTRAPULSACION SOD    (344) </t>
  </si>
  <si>
    <t xml:space="preserve">RESECCION ABIERTA DE  HACES ANOMALOS DEL SISTEMA DE CONDUCCION    (75) </t>
  </si>
  <si>
    <t xml:space="preserve">IMPLANTACION DE CARDIOVERSOR/DESFIBRILADOR  POR VIA INFRACLAVICULAR </t>
  </si>
  <si>
    <t xml:space="preserve">IMPLANTACION DE CARDIOVERSOR/DESFIBRILADOR  POR  VIA SUBCUTANEA (SUBPECTORAL) </t>
  </si>
  <si>
    <t xml:space="preserve">REINTERVENCION POR SANGRADO, DESPUES DE CIRUGIA CARDIACA </t>
  </si>
  <si>
    <t xml:space="preserve">TRASPLANTE CARDIACO SOD </t>
  </si>
  <si>
    <t xml:space="preserve">OBTENCIÓN DEL CORAZON ( DONANTE) SOD </t>
  </si>
  <si>
    <t xml:space="preserve">TORACENTESIS DIAGNÓSTICA SOD </t>
  </si>
  <si>
    <t xml:space="preserve">TORACENTESIS DE DRENAJE O DESCOMPRESIVA </t>
  </si>
  <si>
    <t xml:space="preserve">TORACOSTOMÍA PARA DRENAJE CERRADO [TUBO DE TÓRAX] SOD </t>
  </si>
  <si>
    <t xml:space="preserve">TORACOTOMIA EXPLORATORIA SOD </t>
  </si>
  <si>
    <t xml:space="preserve">EXTRACCION DE CUERPO EXTRAÑO DE MEDIASTINO POR TORACOTOMIA CON O SIN RESECCION DE COSTILLA </t>
  </si>
  <si>
    <t xml:space="preserve">ESCISION O ABLACIÓN DE LESION DE PARED TORACICA POR TORACOTOMIA </t>
  </si>
  <si>
    <t xml:space="preserve">EXTRACCIÓN DE CUERPO EXTRAÑO EN PARED TORÁCICA SOD </t>
  </si>
  <si>
    <t xml:space="preserve">EXPLORACION DE VASOS TORACICOS SOD </t>
  </si>
  <si>
    <t xml:space="preserve">TORACOSTOMÍA ABIERTA CON RESECCION COSTAL SOD </t>
  </si>
  <si>
    <t xml:space="preserve">EXTRACCIÓN DE CUERPO EXTRAÑO EN BRONQUIO O PULMON, VIA ABIERTA    (345) </t>
  </si>
  <si>
    <t xml:space="preserve">REPARACION DE  LACERACION PULMONAR  CON CONTROL DE HEMORRAGIA, POR TORACOTOMIA </t>
  </si>
  <si>
    <t xml:space="preserve">RESECCIÓN TOTAL DE COSTILLA  O  COSTOCONDRECTOMÍA (UNA O MAS) </t>
  </si>
  <si>
    <t xml:space="preserve">RECONSTRUCCION DE PARED TORACICA ANTERIOR CON COLGAJO (MUSCULAR O DE EPIPLON) </t>
  </si>
  <si>
    <t xml:space="preserve">CIERRE DE TORACOSTOMÍA ABIERTA SOD </t>
  </si>
  <si>
    <t xml:space="preserve">CONTROL DE HEMORRAGIA DESPUES DE INTERVENCIONES INTRATORÁCICAS SOD </t>
  </si>
  <si>
    <t xml:space="preserve">TORACOPLASTIA EXTRAPLEURAL SOD </t>
  </si>
  <si>
    <t xml:space="preserve">TORACOPLASTIA CON CIERRE DE FÍSTULA BRONCOPLEURAL SOD </t>
  </si>
  <si>
    <t xml:space="preserve">RECONSTRUCCION DE LA PARED TORACICA  SOD  </t>
  </si>
  <si>
    <t xml:space="preserve">RESECCION TUMOR BENIGNO DE TORAX (REJA COSTAL Y ESTERNON) </t>
  </si>
  <si>
    <t xml:space="preserve">RESECCIÓN TOTAL DE ESTERNON </t>
  </si>
  <si>
    <t xml:space="preserve">RESECCION TUMOR MALIGNO DE TORAX (REJA COSTAL Y ESTERNON) </t>
  </si>
  <si>
    <t xml:space="preserve">REPARACION DE DEFORMIDAD DE PECTUS SOD </t>
  </si>
  <si>
    <t xml:space="preserve">EXPLORACION Y DRENAJE DE MEDIASTINO POR MEDIASTINOTOMÍA </t>
  </si>
  <si>
    <t xml:space="preserve">RESECCIÓN DE QUISTE O TUMOR BENIGNO DEL MEDIASTINO  POR TORACOTOMIA </t>
  </si>
  <si>
    <t xml:space="preserve">RESECCIÓN DE TUMOR MALIGNO DEL MEDIASTINO SOD </t>
  </si>
  <si>
    <t xml:space="preserve">RESECCIÓN DE  TUMOR MALIGNO  DEL MEDIASTINO POR TORACOTOMIA    (15) </t>
  </si>
  <si>
    <t xml:space="preserve">RESECCIÓN DE  TUMOR MALIGNO  DEL MEDIASTINO POR ESTERNOTOMIA    (15) </t>
  </si>
  <si>
    <t xml:space="preserve">ESCISIÓN PARCIAL DE TIMO SOD </t>
  </si>
  <si>
    <t xml:space="preserve">ESCISIÓN TOTAL DE TIMO SOD </t>
  </si>
  <si>
    <t xml:space="preserve">RECONSTRUCCION DEL ESTERNON  CON  INTERPOSICION DE MUSCULOS </t>
  </si>
  <si>
    <t xml:space="preserve">RECONSTRUCCION DEL ESTERNON CON INTERPOSICION DE PROTESIS </t>
  </si>
  <si>
    <t xml:space="preserve">RETIRO DE SUTURAS DE TORAX ( RETIRO DE PUNTOS) SOD </t>
  </si>
  <si>
    <t xml:space="preserve">CERCLAJE ESTERNAL SOD </t>
  </si>
  <si>
    <t xml:space="preserve">PLEURECTOMÍA PARIETAL SOD </t>
  </si>
  <si>
    <t xml:space="preserve">PLEURODESIS QUÍMICA    (346) </t>
  </si>
  <si>
    <t xml:space="preserve">DECORTICACIÓN PULMONAR SOD </t>
  </si>
  <si>
    <t xml:space="preserve">RESECCIÓN O ABLACIÓN DE LESION O TEJIDO EN BRONQUIO CON BRONCOPLASTIA VÍA ABIERTA </t>
  </si>
  <si>
    <t xml:space="preserve">RECONSTRUCCION DE BRONQUIO (BRONCOPLASTIA) SOD </t>
  </si>
  <si>
    <t xml:space="preserve">SUTURA DE LACERACION BRONQUIAL SOD </t>
  </si>
  <si>
    <t xml:space="preserve">CIERRE DE BRONCOSTOMIA </t>
  </si>
  <si>
    <t xml:space="preserve">CIERRE DE FÍSTULA  BRONCOCUTÁNEA O BRONCOPLEURAL </t>
  </si>
  <si>
    <t xml:space="preserve">LOBECTOMÍA TOTAL PULMONAR SOD </t>
  </si>
  <si>
    <t xml:space="preserve">LOBECTOMIA SEGMENTARIA ( LOBECTOMIA PARCIAL O RESECCION EN CUÑA) SOD </t>
  </si>
  <si>
    <t xml:space="preserve">NEUMONECTOMÍA SIMPLE SOD </t>
  </si>
  <si>
    <t xml:space="preserve">NEUMONECTOMÍA RADICAL SOD </t>
  </si>
  <si>
    <t xml:space="preserve">RECONSTRUCCION DE LA PARED TORACICA CON PROTESIS </t>
  </si>
  <si>
    <t xml:space="preserve">NEUMONECTOMÍA CON DECORTICACION CONCOMITANTE (PLEURONEUMONECTOMIA) SOD </t>
  </si>
  <si>
    <t xml:space="preserve">RESECCIÓN O PLICATURA DE BULAS SOD </t>
  </si>
  <si>
    <t xml:space="preserve">REDUCCIÓN  QUIRURGICA DE VOLUMEN PULMONAR SOD </t>
  </si>
  <si>
    <t xml:space="preserve">NEUMORRAFIA SIMPLE </t>
  </si>
  <si>
    <t xml:space="preserve">E06321 </t>
  </si>
  <si>
    <t xml:space="preserve">SECCIÓN INTRATORÁCICA NERVIO FRÉNICO </t>
  </si>
  <si>
    <t xml:space="preserve">TRASPLANTE UNILATERAL DE PULMON SOD </t>
  </si>
  <si>
    <t xml:space="preserve">TRASPLANTE BILATERAL DE PULMON SOD </t>
  </si>
  <si>
    <t xml:space="preserve">OBTENCIÓN PULMONAR PARA TRANSPLANTE SOD    (185) </t>
  </si>
  <si>
    <t xml:space="preserve">TRANSPLANTE DE PULMON CORAZON SOD </t>
  </si>
  <si>
    <t xml:space="preserve">OBTENCIÓN DE CORAZÓN-PULMON SOD </t>
  </si>
  <si>
    <t xml:space="preserve">DRENAJE DE COLECCIÓN DE ESÓFAGO POR ESOFAGOTOMIA SOD </t>
  </si>
  <si>
    <t xml:space="preserve">ESOFAGOTOMIA CERVICAL CON MIOTOMIA SOD </t>
  </si>
  <si>
    <t xml:space="preserve">ESOFAGOTOMIA TRANSTORACICA CON MIOTOMIA SOD </t>
  </si>
  <si>
    <t xml:space="preserve">ESOFAGOTOMIA CON MIOTOMIA EN ESPIRAL SOD </t>
  </si>
  <si>
    <t xml:space="preserve">ESOFAGOSTOMÍA CON  MIOTOMIA CERVICAL SOD </t>
  </si>
  <si>
    <t xml:space="preserve">ANASTOMOSIS  DE ESOFAGO  VIA INTRATORACICA Y/O CERVICAL SOD </t>
  </si>
  <si>
    <t xml:space="preserve">CIERRE DE ESOFAGOSTOMIA SOD </t>
  </si>
  <si>
    <t xml:space="preserve">EXTRACCIÓN DE CUERPO EXTRAÑO O LESIÓN LOCALIZADA EN ESÓFAGO CON REPARO PRIMARIO, VIA CERVICAL </t>
  </si>
  <si>
    <t xml:space="preserve">EXTRACCIÓN DE CUERPO EXTRAÑO O LESIÓN LOCALIZADA EN ESÓFAGO CON REPARO PRIMARIO, VIA TRANSTORACICA </t>
  </si>
  <si>
    <t xml:space="preserve">DIVERTICULECTOMÍA DE ESÓFAGO VIA CERVICAL  </t>
  </si>
  <si>
    <t xml:space="preserve">DIVERTICULECTOMÍA DE ESÓFAGO VIA TRANSTORACICA  </t>
  </si>
  <si>
    <t xml:space="preserve">RESECCIÓN DE TUMOR DE ESÓFAGO  VIA  CERVICAL </t>
  </si>
  <si>
    <t xml:space="preserve">RESECCIÓN DE TUMOR  DE ESÓFAGO  POR TORACOTOMIA </t>
  </si>
  <si>
    <t xml:space="preserve">RESECCIÓN DE TUMOR DE ESÓFAGO  VIA ABDOMINAL </t>
  </si>
  <si>
    <t xml:space="preserve">DIVERTICULOPEXIA DE LA HIPOFARINGE SOD </t>
  </si>
  <si>
    <t xml:space="preserve">ESOFAGECTOMIA PARCIAL SOD    (191) </t>
  </si>
  <si>
    <t xml:space="preserve">ESOFAGECTOMÍA TOTAL SOD    (191) (202) </t>
  </si>
  <si>
    <t xml:space="preserve">RECONSTRUCCION ESOFAGICA INTRATORACICA CON INTERPOSICION DE COLON VIA TORACOABDOMINAL Y CERVICAL </t>
  </si>
  <si>
    <t xml:space="preserve">RECONSTRUCCION ESOFAGICA INTRATORACICA CON INTERPOSICION DE COLON VIA ABDOMINAL Y CERVICAL </t>
  </si>
  <si>
    <t xml:space="preserve">RECONSTRUCCION ESOFAGICA ANTE -ESTERNAL CON  INTERPOSICION DE COLON </t>
  </si>
  <si>
    <t xml:space="preserve">RECONSTRUCCION ESOFAGICA ANTE -ESTERNAL CON INTERPOSICION DE INTESTINO DELGADO </t>
  </si>
  <si>
    <t xml:space="preserve">RECONSTRUCCION ESOFAGICA ANTE -ESTERNAL CON OTRA INTERPOSICION NCOC ** </t>
  </si>
  <si>
    <t xml:space="preserve">ANASTOMOSIS ESOFAGICA VIA  INTRATORACICA Y/O CERVICAL CON INTERPOSICION DEL INTESTINO DELGADO SOD </t>
  </si>
  <si>
    <t xml:space="preserve">ESOFAGOESOFAGOSTOMIA VIA INTRATORACICA Y/O CERVICAL SOD </t>
  </si>
  <si>
    <t xml:space="preserve">ESOFAGOGASTRECTOMIA SOD </t>
  </si>
  <si>
    <t xml:space="preserve">CIERRE DE FÍSTULA TRAQUEOESOFAGICA CON ANASTOMOSIS ESOFÁGICA E INTERPOSICION DE TEJIDO MEDIASTINAL </t>
  </si>
  <si>
    <t xml:space="preserve">ESOFAGORRAFIA POR CERVICOTOMIA </t>
  </si>
  <si>
    <t xml:space="preserve">ESOFAGORRAFIA POR TORACOTOMIA </t>
  </si>
  <si>
    <t xml:space="preserve">LIGADURA DE VARICES ESOFAGICAS VIA TRANSTORACICA </t>
  </si>
  <si>
    <t xml:space="preserve">LIGADURA DE VARICES ESOFAGICAS POR TRANSECCION GASTRICA </t>
  </si>
  <si>
    <t xml:space="preserve">ESOFAGOCARDIO MIOTOMIA ABDOMINAL O TORACICA [HELLER] VIA ABIERTA </t>
  </si>
  <si>
    <t xml:space="preserve">REPARACION DE ESTENOSIS ESOFAGICA SOD </t>
  </si>
  <si>
    <t xml:space="preserve">HERNIORRAFIA INGUINAL DIRECTA SOD   (84) </t>
  </si>
  <si>
    <t xml:space="preserve">HERNIORRAFIA INGUINAL INDIRECTA SOD    (84) </t>
  </si>
  <si>
    <t xml:space="preserve">HERNIORRAFIA INGUINAL ENCARCELADA SOD    (84) </t>
  </si>
  <si>
    <t xml:space="preserve">HERNIORRAFIA INGUINAL CON INJERTO O  PROTESIS SOD </t>
  </si>
  <si>
    <t xml:space="preserve">REPARACION BILATERAL DE HERNIA INGUINAL DIRECTA SOD    (84) </t>
  </si>
  <si>
    <t xml:space="preserve">REPARACION BILATERAL DE HERNIA INGUINAL INDIRECTA SOD    (84) </t>
  </si>
  <si>
    <t xml:space="preserve">REPARACION BILATERAL DE HERNIA INGUINAL CON  UNA PROTESIS SOD </t>
  </si>
  <si>
    <t xml:space="preserve">REPARACION BILATERAL DE HERNIA INGUINAL CON DOS PROTESIS SOD </t>
  </si>
  <si>
    <t xml:space="preserve">HERNIORRAFIA INGUINAL REPRODUCIDA SOD    (84) </t>
  </si>
  <si>
    <t xml:space="preserve">HERNIORRAFIA FEMORAL O CRURAL ENCARCELADA SOD    (84) </t>
  </si>
  <si>
    <t xml:space="preserve">HERNIORRAFIA FEMORAL O CRURAL POR DESLIZAMIENTO SOD    (84) </t>
  </si>
  <si>
    <t xml:space="preserve">REPARACION BILATERAL DE HERNIA CRURAL CON INJERTO O PROTESIS SOD </t>
  </si>
  <si>
    <t xml:space="preserve">HERNIORRAFIA BILATERAL FEMORAL O CRURAL REPRODUCIDA SOD    (84) </t>
  </si>
  <si>
    <t xml:space="preserve">HERNIORRAFIA EPIGÁSTRICA SOD    (84) </t>
  </si>
  <si>
    <t xml:space="preserve">HERNIORRAFIA EPIGÁSTRICA REPRODUCIDA    (84) </t>
  </si>
  <si>
    <t xml:space="preserve">HERNIORRAFIA EPIGÁSTRICA  CON PROTESIS    (84) </t>
  </si>
  <si>
    <t xml:space="preserve">HERNIORRAFIA UMBILICAL SOD    (84) </t>
  </si>
  <si>
    <t xml:space="preserve">HERNIORRAFIA UMBILICAL REPRODUCIDA SOD    (84) </t>
  </si>
  <si>
    <t xml:space="preserve">HERNIORRAFIA UMBILICAL CON PROTESIS SOD </t>
  </si>
  <si>
    <t xml:space="preserve">REPARACION DE HERNIA INCISIONAL (EVENTRACION) SOD    (84) </t>
  </si>
  <si>
    <t xml:space="preserve">ESCISIÓN DE LESION AMPLIA EN LA PARED ABDOMINAL CON PROTESIS </t>
  </si>
  <si>
    <t xml:space="preserve">EVENTRORRAFIA SOD </t>
  </si>
  <si>
    <t xml:space="preserve">EVENTRORRAFIA CON COLOCACION DE MALLA </t>
  </si>
  <si>
    <t xml:space="preserve">HERNIORRAFIA ISQUIÁTICA SOD    (84) </t>
  </si>
  <si>
    <t xml:space="preserve">HERNIORRAFIA ISQUIORRECTAL SOD    (84) </t>
  </si>
  <si>
    <t xml:space="preserve">HERNIORRAFIA LUMBAR SOD    (84) </t>
  </si>
  <si>
    <t xml:space="preserve">HERNIORRAFIA OBTURADORA SOD    (84) </t>
  </si>
  <si>
    <t xml:space="preserve">REPARACION DE HERNIA DIAFRAGMATICA VIA ABDOMINAL SOD    (84) </t>
  </si>
  <si>
    <t xml:space="preserve">REPARACION DE HERNIA DIAFRAGMATICA VIA TORACICA SOD    (84) </t>
  </si>
  <si>
    <t xml:space="preserve">REPARACION DE HERNIA DIAFRAGMATICA VIA TORACOABDOMINAL SOD    (84) </t>
  </si>
  <si>
    <t xml:space="preserve">SUTURA DE LACERACION DIAFRAGMÁTICA VIA  TRANSTORACICA </t>
  </si>
  <si>
    <t xml:space="preserve">SUTURA DE LACERACION DIAFRAGMÁTICA VÍA ABDOMINAL POR LAPAROTOMÍA </t>
  </si>
  <si>
    <t xml:space="preserve">PLICATURA DE DIAFRAGMA POR EVENTRACIÓN SOD </t>
  </si>
  <si>
    <t xml:space="preserve">EXPLORACION DE AORTA ABDOMINAL SOD </t>
  </si>
  <si>
    <t xml:space="preserve">EXPLORACION DE ARTERIAS ABDOMINALES,  UNA O MAS </t>
  </si>
  <si>
    <t xml:space="preserve">EXPLORACION DE VENAS ABDOMINALES SOD </t>
  </si>
  <si>
    <t xml:space="preserve">LAPAROTOMIA EXPLORATORIA SOD </t>
  </si>
  <si>
    <t xml:space="preserve">EXPLORACIÓN DE TEJIDO PERIVESICAL </t>
  </si>
  <si>
    <t xml:space="preserve">DRENAJE DE COLECCIÓN  EN PARED ABDOMINAL SOD </t>
  </si>
  <si>
    <t xml:space="preserve">ESCISIÓN DE TUMOR BENIGNO EN LA PARED ABDOMINAL SOD </t>
  </si>
  <si>
    <t xml:space="preserve">RESECCION DE TUMOR MALIGNO DE LA PARED ABDOMINAL SOD </t>
  </si>
  <si>
    <t xml:space="preserve">NUEVO CIERRE DE DISRUPCION POSTOPERATORIA DE PARED ABDOMINAL (EVISCERACION) SOD </t>
  </si>
  <si>
    <t xml:space="preserve">M07124 </t>
  </si>
  <si>
    <t xml:space="preserve">LAPAROTOMÍA PARA HEMOSTASIA Y EVACUACIÓN DE HEMOPERITONEO </t>
  </si>
  <si>
    <t xml:space="preserve">LAVADO PERITONEAL DIAGNOSTICO SOD    (186) </t>
  </si>
  <si>
    <t xml:space="preserve">DRENAJE DE COLECCIÓN  INTRAPERITONEAL(EPIPLOICO, OMENTAL,PERIESPLÉNICO, PERIGÁSTRICO, SUBHEPÁTICO, DE LA FOSA ILÍACA O PLASTRÓN APENDICULAR)  POR LAPAROTOMÍA </t>
  </si>
  <si>
    <t xml:space="preserve">DRENAJE DE COLECCIÓN EXTRAPERITONEAL </t>
  </si>
  <si>
    <t xml:space="preserve">DRENAJE DE COLECCIÓN RETROPERITONEAL </t>
  </si>
  <si>
    <t xml:space="preserve">M07143 </t>
  </si>
  <si>
    <t xml:space="preserve">DRENAJE DE ABSCESO SUBFRÉNICO O SUBDIAFRAGMÁTICO, CUALQUIER VÍA </t>
  </si>
  <si>
    <t xml:space="preserve">M07142 </t>
  </si>
  <si>
    <t xml:space="preserve">DRENAJE PERITONITIS GENERALIZADA </t>
  </si>
  <si>
    <t xml:space="preserve">LAVADO PERITONEAL TERAPEUTICO SOD </t>
  </si>
  <si>
    <t xml:space="preserve">CORRECCIÓN DE ONFALOCELE SOD </t>
  </si>
  <si>
    <t xml:space="preserve">CORRECCIÓN TOTAL DE EVISCERACION PRENATAL ( GASTROSQUISIS) SOD    (158) </t>
  </si>
  <si>
    <t xml:space="preserve">CIERRE DE PIEL CON INCISIONES DE RELAJACION EN ONFALOCELE O GASTROSQUISIS SOD </t>
  </si>
  <si>
    <t xml:space="preserve">RESECCION DE LESION BENIGNA O MALIGNA EN EPIPLON O EN MESENTERIO SOD </t>
  </si>
  <si>
    <t xml:space="preserve">RESECCIÓN DE TUMOR RETROPERITONEAL CON VACIAMIENTO GANGLIONAR </t>
  </si>
  <si>
    <t xml:space="preserve">RESECCIÓN DE TUMOR RETROPERITONEAL CON DISECCION DE ESTRUCTURAS VASCULARES U ORGANOS RETROPERITONEALES  </t>
  </si>
  <si>
    <t xml:space="preserve">ESCISIÓN DE TUMOR RETROPERITONEAL  CON DISECCIÓN DE GRANDES VASOS </t>
  </si>
  <si>
    <t xml:space="preserve">EXTRACCION CUERPO EXTRAÑO INTRAPERITONEAL (O DIU PERDIDO), POR LAPAROTOMIA </t>
  </si>
  <si>
    <t xml:space="preserve">OMENTECTOMÍA PARCIAL </t>
  </si>
  <si>
    <t xml:space="preserve">OMENTECTOMÍA TOTAL </t>
  </si>
  <si>
    <t xml:space="preserve">RESECCION DE QUISTE VITELINO O SENO UMBILICAL SOD </t>
  </si>
  <si>
    <t xml:space="preserve">ONFALECTOMÍA SOD </t>
  </si>
  <si>
    <t xml:space="preserve">PLICATURA DE PERITONEO [NOBLE MODIFICADA] </t>
  </si>
  <si>
    <t xml:space="preserve">LISIS DE ADHERENCIAS PERITONEALES  POR LAPAROTOMIA SOD </t>
  </si>
  <si>
    <t>PROCEDIMIENTO</t>
  </si>
  <si>
    <t>UVR</t>
  </si>
  <si>
    <t>Derechos Sala</t>
  </si>
  <si>
    <t>recargo</t>
  </si>
  <si>
    <t>Cirujano</t>
  </si>
  <si>
    <t>Anestesiologo</t>
  </si>
  <si>
    <t>Ayudante</t>
  </si>
  <si>
    <t>Numero de cirugias</t>
  </si>
  <si>
    <t>Bilateral</t>
  </si>
  <si>
    <t>Numero de vias</t>
  </si>
  <si>
    <t>Numero de cirujanos</t>
  </si>
  <si>
    <t>Detalle primera cirugía</t>
  </si>
  <si>
    <t>Codigo segunda cirugía</t>
  </si>
  <si>
    <t>Detalle segunda cirugía</t>
  </si>
  <si>
    <t>UVR segunda cirugía</t>
  </si>
  <si>
    <t>Codigo primera cirugía</t>
  </si>
  <si>
    <t>UVR primera cirugía</t>
  </si>
  <si>
    <t>Honorarios Cirujano 1a Cirugía</t>
  </si>
  <si>
    <t>Honorarios anestesiologo 1a Cirugía</t>
  </si>
  <si>
    <t>Honorarios Ayudante 1a Cirugía</t>
  </si>
  <si>
    <t>NO</t>
  </si>
  <si>
    <t>Honorarios Cirujano 2a Cirugía</t>
  </si>
  <si>
    <t>Honorarios anestesiologo 2a Cirugía</t>
  </si>
  <si>
    <t>Honorarios Ayudante 2a Cirugía</t>
  </si>
  <si>
    <t>Codigo</t>
  </si>
  <si>
    <t>Articulo</t>
  </si>
  <si>
    <t>Unidad</t>
  </si>
  <si>
    <t>Vr Unitario</t>
  </si>
  <si>
    <t>Sutura reabsorbible</t>
  </si>
  <si>
    <t>Apositos grandes</t>
  </si>
  <si>
    <t>Apositos Pequeños</t>
  </si>
  <si>
    <t>Gasa</t>
  </si>
  <si>
    <t>Guantes</t>
  </si>
  <si>
    <t>Sabanas desechables</t>
  </si>
  <si>
    <t>Compresas</t>
  </si>
  <si>
    <t>Tapabocas</t>
  </si>
  <si>
    <t>Batas de cirugìa</t>
  </si>
  <si>
    <t>Polainas</t>
  </si>
  <si>
    <t>Gorros</t>
  </si>
  <si>
    <t>Alargador Arterial 3M</t>
  </si>
  <si>
    <t>Mts</t>
  </si>
  <si>
    <t>Unds</t>
  </si>
  <si>
    <t>Paquete</t>
  </si>
  <si>
    <t>Pares</t>
  </si>
  <si>
    <t>Paq x 5</t>
  </si>
  <si>
    <t>Primera Cirugìa</t>
  </si>
  <si>
    <t>Segunda Cirugìa</t>
  </si>
  <si>
    <t>LIQUIDACION MATERIALES PRIMERA CIRUGIA</t>
  </si>
  <si>
    <t xml:space="preserve">Articulo </t>
  </si>
  <si>
    <t>Cantidad</t>
  </si>
  <si>
    <t>Vr Total</t>
  </si>
  <si>
    <t>TOTAL MATERIALES 1A CIRUGIA</t>
  </si>
  <si>
    <t>LIQUIDACION MATERIALES SEGUNDA CIRUGIA</t>
  </si>
  <si>
    <t>TOTAL MATERIALES 2A CIRUGIA</t>
  </si>
  <si>
    <t>VR. MATERIALES</t>
  </si>
  <si>
    <t>TOTAL</t>
  </si>
  <si>
    <t>Total Cirujanos</t>
  </si>
  <si>
    <t>Total Anestesiologos</t>
  </si>
  <si>
    <t>Total Ayudantes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</si>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</sst>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[$$-240A]\ * #,##0_-;\-[$$-240A]\ * #,##0_-;_-[$$-240A]\ * &quot;-&quot;??_-;_-@_-"/>
    <numFmt numFmtId="166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1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2" applyFill="1" applyBorder="1" applyAlignment="1">
      <alignment horizontal="left" vertical="top"/>
    </xf>
    <xf numFmtId="0" fontId="4" fillId="0" borderId="1" xfId="2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right" vertical="center" wrapText="1"/>
    </xf>
    <xf numFmtId="0" fontId="4" fillId="0" borderId="3" xfId="2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left" vertical="center" wrapText="1"/>
    </xf>
    <xf numFmtId="0" fontId="5" fillId="0" borderId="4" xfId="2" applyFont="1" applyFill="1" applyBorder="1" applyAlignment="1">
      <alignment horizontal="right" vertical="center" wrapText="1"/>
    </xf>
    <xf numFmtId="0" fontId="4" fillId="0" borderId="4" xfId="2" applyFont="1" applyFill="1" applyBorder="1" applyAlignment="1">
      <alignment horizontal="justify" vertical="center" wrapText="1"/>
    </xf>
    <xf numFmtId="0" fontId="2" fillId="0" borderId="0" xfId="2" applyFont="1" applyFill="1" applyBorder="1" applyAlignment="1">
      <alignment horizontal="left" vertical="top"/>
    </xf>
    <xf numFmtId="0" fontId="4" fillId="0" borderId="0" xfId="2" applyFont="1" applyFill="1" applyBorder="1" applyAlignment="1">
      <alignment horizontal="left" vertical="top"/>
    </xf>
    <xf numFmtId="0" fontId="5" fillId="0" borderId="0" xfId="2" applyFont="1" applyFill="1" applyBorder="1" applyAlignment="1">
      <alignment horizontal="left" vertical="top"/>
    </xf>
    <xf numFmtId="3" fontId="2" fillId="0" borderId="0" xfId="2" applyNumberFormat="1" applyFill="1" applyBorder="1" applyAlignment="1">
      <alignment horizontal="left" vertical="top"/>
    </xf>
    <xf numFmtId="0" fontId="3" fillId="0" borderId="0" xfId="2" applyFont="1" applyFill="1" applyBorder="1" applyAlignment="1">
      <alignment horizontal="center" vertical="top"/>
    </xf>
    <xf numFmtId="164" fontId="0" fillId="0" borderId="0" xfId="1" applyFont="1"/>
    <xf numFmtId="9" fontId="0" fillId="0" borderId="0" xfId="0" applyNumberFormat="1"/>
    <xf numFmtId="165" fontId="0" fillId="0" borderId="0" xfId="3" applyNumberFormat="1" applyFont="1"/>
    <xf numFmtId="0" fontId="6" fillId="0" borderId="1" xfId="0" applyFont="1" applyBorder="1" applyAlignment="1">
      <alignment horizontal="left" vertical="center" wrapText="1" readingOrder="1"/>
    </xf>
    <xf numFmtId="3" fontId="6" fillId="0" borderId="1" xfId="0" applyNumberFormat="1" applyFont="1" applyBorder="1" applyAlignment="1">
      <alignment horizontal="right" vertical="center" wrapText="1" readingOrder="1"/>
    </xf>
    <xf numFmtId="166" fontId="0" fillId="0" borderId="0" xfId="1" applyNumberFormat="1" applyFont="1"/>
    <xf numFmtId="0" fontId="0" fillId="0" borderId="5" xfId="0" applyBorder="1"/>
    <xf numFmtId="3" fontId="0" fillId="0" borderId="5" xfId="0" applyNumberFormat="1" applyBorder="1"/>
    <xf numFmtId="0" fontId="0" fillId="0" borderId="0" xfId="0" applyAlignment="1">
      <alignment horizontal="center"/>
    </xf>
    <xf numFmtId="43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250" zoomScaleNormal="250" workbookViewId="0">
      <selection activeCell="B3" sqref="B3"/>
    </sheetView>
  </sheetViews>
  <sheetFormatPr baseColWidth="10" defaultRowHeight="15" x14ac:dyDescent="0.25"/>
  <cols>
    <col min="1" max="1" width="16" customWidth="1"/>
  </cols>
  <sheetData>
    <row r="1" spans="1:2" x14ac:dyDescent="0.25">
      <c r="A1" t="s">
        <v>1023</v>
      </c>
      <c r="B1">
        <v>1410</v>
      </c>
    </row>
    <row r="2" spans="1:2" x14ac:dyDescent="0.25">
      <c r="A2" t="s">
        <v>1024</v>
      </c>
      <c r="B2" s="19">
        <v>1.3</v>
      </c>
    </row>
    <row r="3" spans="1:2" x14ac:dyDescent="0.25">
      <c r="A3" t="s">
        <v>1025</v>
      </c>
      <c r="B3">
        <v>1270</v>
      </c>
    </row>
    <row r="4" spans="1:2" x14ac:dyDescent="0.25">
      <c r="A4" t="s">
        <v>1026</v>
      </c>
      <c r="B4">
        <v>960</v>
      </c>
    </row>
    <row r="5" spans="1:2" x14ac:dyDescent="0.25">
      <c r="A5" t="s">
        <v>1027</v>
      </c>
      <c r="B5">
        <v>360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2" workbookViewId="0">
      <selection activeCell="B21" sqref="B21"/>
    </sheetView>
  </sheetViews>
  <sheetFormatPr baseColWidth="10" defaultRowHeight="15" x14ac:dyDescent="0.25"/>
  <cols>
    <col min="1" max="1" width="22.5703125" customWidth="1"/>
    <col min="2" max="2" width="21.5703125" customWidth="1"/>
    <col min="3" max="3" width="11.42578125" customWidth="1"/>
    <col min="4" max="4" width="11.140625" customWidth="1"/>
  </cols>
  <sheetData>
    <row r="1" spans="1:4" x14ac:dyDescent="0.25">
      <c r="A1" s="26" t="s">
        <v>2</v>
      </c>
      <c r="B1" s="26"/>
      <c r="C1" s="26"/>
      <c r="D1" s="26"/>
    </row>
    <row r="2" spans="1:4" x14ac:dyDescent="0.25">
      <c r="A2" s="1" t="s">
        <v>0</v>
      </c>
      <c r="B2" s="1" t="s">
        <v>1</v>
      </c>
    </row>
    <row r="3" spans="1:4" x14ac:dyDescent="0.25">
      <c r="A3" s="1">
        <v>0</v>
      </c>
      <c r="B3" s="4">
        <v>12890</v>
      </c>
    </row>
    <row r="4" spans="1:4" x14ac:dyDescent="0.25">
      <c r="A4" s="1">
        <v>20</v>
      </c>
      <c r="B4" s="3">
        <v>26790</v>
      </c>
    </row>
    <row r="5" spans="1:4" x14ac:dyDescent="0.25">
      <c r="A5" s="1">
        <v>30</v>
      </c>
      <c r="B5" s="3">
        <v>44270</v>
      </c>
    </row>
    <row r="6" spans="1:4" x14ac:dyDescent="0.25">
      <c r="A6" s="1">
        <v>40</v>
      </c>
      <c r="B6" s="3">
        <v>55605</v>
      </c>
    </row>
    <row r="7" spans="1:4" x14ac:dyDescent="0.25">
      <c r="A7" s="1">
        <v>50</v>
      </c>
      <c r="B7" s="3">
        <v>81175</v>
      </c>
    </row>
    <row r="8" spans="1:4" x14ac:dyDescent="0.25">
      <c r="A8" s="1">
        <v>60</v>
      </c>
      <c r="B8" s="3">
        <v>96520</v>
      </c>
    </row>
    <row r="9" spans="1:4" x14ac:dyDescent="0.25">
      <c r="A9" s="1">
        <v>70</v>
      </c>
      <c r="B9" s="3">
        <v>114830</v>
      </c>
    </row>
    <row r="10" spans="1:4" x14ac:dyDescent="0.25">
      <c r="A10" s="1">
        <v>80</v>
      </c>
      <c r="B10" s="3">
        <v>129655</v>
      </c>
    </row>
    <row r="11" spans="1:4" x14ac:dyDescent="0.25">
      <c r="A11" s="1">
        <v>90</v>
      </c>
      <c r="B11" s="3">
        <v>144645</v>
      </c>
    </row>
    <row r="12" spans="1:4" x14ac:dyDescent="0.25">
      <c r="A12" s="1">
        <v>100</v>
      </c>
      <c r="B12" s="3">
        <v>148545</v>
      </c>
    </row>
    <row r="13" spans="1:4" x14ac:dyDescent="0.25">
      <c r="A13" s="1">
        <v>110</v>
      </c>
      <c r="B13" s="3">
        <v>153075</v>
      </c>
    </row>
    <row r="14" spans="1:4" x14ac:dyDescent="0.25">
      <c r="A14" s="1">
        <v>130</v>
      </c>
      <c r="B14" s="3">
        <v>186410</v>
      </c>
    </row>
    <row r="15" spans="1:4" x14ac:dyDescent="0.25">
      <c r="A15" s="1">
        <v>150</v>
      </c>
      <c r="B15" s="3">
        <v>204700</v>
      </c>
    </row>
    <row r="16" spans="1:4" x14ac:dyDescent="0.25">
      <c r="A16" s="1">
        <v>170</v>
      </c>
      <c r="B16" s="3">
        <v>246970</v>
      </c>
    </row>
    <row r="17" spans="1:2" x14ac:dyDescent="0.25">
      <c r="A17" s="1">
        <v>200</v>
      </c>
      <c r="B17" s="3">
        <v>279405</v>
      </c>
    </row>
    <row r="18" spans="1:2" x14ac:dyDescent="0.25">
      <c r="A18" s="1">
        <v>230</v>
      </c>
      <c r="B18" s="3">
        <v>318255</v>
      </c>
    </row>
    <row r="19" spans="1:2" x14ac:dyDescent="0.25">
      <c r="A19" s="1">
        <v>260</v>
      </c>
      <c r="B19" s="3">
        <v>355455</v>
      </c>
    </row>
    <row r="20" spans="1:2" x14ac:dyDescent="0.25">
      <c r="A20" s="1">
        <v>290</v>
      </c>
      <c r="B20" s="3">
        <v>401015</v>
      </c>
    </row>
    <row r="21" spans="1:2" x14ac:dyDescent="0.25">
      <c r="A21" s="1">
        <v>320</v>
      </c>
      <c r="B21" s="3">
        <v>445560</v>
      </c>
    </row>
    <row r="22" spans="1:2" x14ac:dyDescent="0.25">
      <c r="A22" s="1">
        <v>350</v>
      </c>
      <c r="B22" s="3">
        <v>471015</v>
      </c>
    </row>
    <row r="23" spans="1:2" x14ac:dyDescent="0.25">
      <c r="A23" s="1">
        <v>380</v>
      </c>
      <c r="B23" s="3">
        <v>503460</v>
      </c>
    </row>
    <row r="24" spans="1:2" x14ac:dyDescent="0.25">
      <c r="A24" s="1">
        <v>410</v>
      </c>
      <c r="B24" s="3">
        <v>548020</v>
      </c>
    </row>
    <row r="25" spans="1:2" x14ac:dyDescent="0.25">
      <c r="A25" s="1"/>
      <c r="B25" s="3"/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zoomScale="210" zoomScaleNormal="210" workbookViewId="0">
      <selection activeCell="B12" sqref="B12"/>
    </sheetView>
  </sheetViews>
  <sheetFormatPr baseColWidth="10" defaultRowHeight="15" x14ac:dyDescent="0.25"/>
  <cols>
    <col min="1" max="1" width="23.140625" customWidth="1"/>
    <col min="2" max="2" width="33.5703125" customWidth="1"/>
  </cols>
  <sheetData>
    <row r="1" spans="1:2" x14ac:dyDescent="0.25">
      <c r="A1" t="s">
        <v>3</v>
      </c>
      <c r="B1" s="5">
        <f>HONORARIOS!B5</f>
        <v>16201</v>
      </c>
    </row>
    <row r="2" spans="1:2" x14ac:dyDescent="0.25">
      <c r="A2" t="s">
        <v>1021</v>
      </c>
      <c r="B2" t="str">
        <f>VLOOKUP(B1,ISS,2,FALSE)</f>
        <v xml:space="preserve">RESECCION TUMOR DE LA HOZ , POR CRANEOTOMIA Y PLASTIA </v>
      </c>
    </row>
    <row r="3" spans="1:2" x14ac:dyDescent="0.25">
      <c r="A3" t="s">
        <v>1022</v>
      </c>
      <c r="B3">
        <f>VLOOKUP(B1,ISS,3,FALSE)</f>
        <v>305</v>
      </c>
    </row>
    <row r="4" spans="1:2" x14ac:dyDescent="0.25">
      <c r="A4" t="s">
        <v>1</v>
      </c>
      <c r="B4" s="18">
        <f>IF(B3&gt;450,B3*resalas*recargo,VLOOKUP(B3,SALAS,2,TRUE)*recargo)</f>
        <v>521319.5</v>
      </c>
    </row>
    <row r="6" spans="1:2" x14ac:dyDescent="0.25">
      <c r="A6" t="s">
        <v>3</v>
      </c>
      <c r="B6">
        <f>HONORARIOS!B8</f>
        <v>22201</v>
      </c>
    </row>
    <row r="7" spans="1:2" x14ac:dyDescent="0.25">
      <c r="A7" t="s">
        <v>1021</v>
      </c>
      <c r="B7" t="str">
        <f>VLOOKUP(B6,ISS,2,FALSE)</f>
        <v xml:space="preserve">COLOCACION DE CATETER VENTRICULAR AL EXTERIOR </v>
      </c>
    </row>
    <row r="8" spans="1:2" x14ac:dyDescent="0.25">
      <c r="A8" t="s">
        <v>1022</v>
      </c>
      <c r="B8">
        <f>VLOOKUP(B6,ISS,3,FALSE)</f>
        <v>150</v>
      </c>
    </row>
    <row r="9" spans="1:2" x14ac:dyDescent="0.25">
      <c r="A9" t="s">
        <v>1</v>
      </c>
      <c r="B9" s="18">
        <f>IF(B8&gt;450,B8*resalas*recargo,VLOOKUP(B8,SALAS,2,TRUE)*recargo)</f>
        <v>266110</v>
      </c>
    </row>
    <row r="11" spans="1:2" x14ac:dyDescent="0.25">
      <c r="A11" t="s">
        <v>1076</v>
      </c>
      <c r="B11" s="27">
        <f>B9+B4</f>
        <v>787429.5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15" zoomScale="270" zoomScaleNormal="270" workbookViewId="0">
      <selection activeCell="B21" sqref="B21"/>
    </sheetView>
  </sheetViews>
  <sheetFormatPr baseColWidth="10" defaultRowHeight="15" x14ac:dyDescent="0.25"/>
  <cols>
    <col min="1" max="1" width="33" bestFit="1" customWidth="1"/>
    <col min="2" max="2" width="13.140625" bestFit="1" customWidth="1"/>
  </cols>
  <sheetData>
    <row r="1" spans="1:2" x14ac:dyDescent="0.25">
      <c r="A1" t="s">
        <v>1028</v>
      </c>
      <c r="B1" s="2">
        <v>2</v>
      </c>
    </row>
    <row r="2" spans="1:2" x14ac:dyDescent="0.25">
      <c r="A2" t="s">
        <v>1029</v>
      </c>
      <c r="B2" s="2" t="s">
        <v>1041</v>
      </c>
    </row>
    <row r="3" spans="1:2" x14ac:dyDescent="0.25">
      <c r="A3" t="s">
        <v>1030</v>
      </c>
      <c r="B3" s="2">
        <v>1</v>
      </c>
    </row>
    <row r="4" spans="1:2" x14ac:dyDescent="0.25">
      <c r="A4" t="s">
        <v>1031</v>
      </c>
      <c r="B4" s="2">
        <v>2</v>
      </c>
    </row>
    <row r="5" spans="1:2" x14ac:dyDescent="0.25">
      <c r="A5" t="s">
        <v>1036</v>
      </c>
      <c r="B5" s="2">
        <v>16201</v>
      </c>
    </row>
    <row r="6" spans="1:2" x14ac:dyDescent="0.25">
      <c r="A6" t="s">
        <v>1032</v>
      </c>
      <c r="B6" t="str">
        <f>VLOOKUP(B5,ISS,2,FALSE)</f>
        <v xml:space="preserve">RESECCION TUMOR DE LA HOZ , POR CRANEOTOMIA Y PLASTIA </v>
      </c>
    </row>
    <row r="7" spans="1:2" x14ac:dyDescent="0.25">
      <c r="A7" t="s">
        <v>1037</v>
      </c>
      <c r="B7">
        <f>VLOOKUP(B5,ISS,3,FALSE)</f>
        <v>305</v>
      </c>
    </row>
    <row r="8" spans="1:2" x14ac:dyDescent="0.25">
      <c r="A8" t="s">
        <v>1033</v>
      </c>
      <c r="B8" s="2">
        <v>22201</v>
      </c>
    </row>
    <row r="9" spans="1:2" x14ac:dyDescent="0.25">
      <c r="A9" t="s">
        <v>1034</v>
      </c>
      <c r="B9" t="str">
        <f>IF(B1&lt;2,"Error # cirugías",VLOOKUP(B8,ISS,2,FALSE))</f>
        <v xml:space="preserve">COLOCACION DE CATETER VENTRICULAR AL EXTERIOR </v>
      </c>
    </row>
    <row r="10" spans="1:2" x14ac:dyDescent="0.25">
      <c r="A10" t="s">
        <v>1035</v>
      </c>
      <c r="B10">
        <f>IF(VLOOKUP(B8,ISS,3,FALSE)&gt;B7,"Error orden cirugías",VLOOKUP(B8,ISS,3,FALSE))</f>
        <v>150</v>
      </c>
    </row>
    <row r="11" spans="1:2" x14ac:dyDescent="0.25">
      <c r="A11" t="s">
        <v>1038</v>
      </c>
      <c r="B11" s="20">
        <f>IF(B2="SI",B7*cirujano*175%*recargo,B7*cirujano*recargo)</f>
        <v>503555</v>
      </c>
    </row>
    <row r="12" spans="1:2" x14ac:dyDescent="0.25">
      <c r="A12" t="s">
        <v>1039</v>
      </c>
      <c r="B12" s="23">
        <f>IF(B2="SI",B7*175%*recargo*anestesia,B7*recargo*anestesia)</f>
        <v>380640</v>
      </c>
    </row>
    <row r="13" spans="1:2" x14ac:dyDescent="0.25">
      <c r="A13" t="s">
        <v>1040</v>
      </c>
      <c r="B13" s="23">
        <f>IF(B2="SI",B7*175%*recargo*Ayuda,B7*recargo*Ayuda)</f>
        <v>142740</v>
      </c>
    </row>
    <row r="14" spans="1:2" x14ac:dyDescent="0.25">
      <c r="A14" t="s">
        <v>1042</v>
      </c>
      <c r="B14" s="23">
        <f>IF(B3=1,B10*cirujano*recargo*60%,B10*cirujano*recargo)</f>
        <v>148590</v>
      </c>
    </row>
    <row r="15" spans="1:2" x14ac:dyDescent="0.25">
      <c r="A15" t="s">
        <v>1043</v>
      </c>
      <c r="B15" s="23">
        <f>IF(B3=1,B10*anestesia*recargo*60%,B10*anestesia*recargo)</f>
        <v>112320</v>
      </c>
    </row>
    <row r="16" spans="1:2" x14ac:dyDescent="0.25">
      <c r="A16" t="s">
        <v>1044</v>
      </c>
      <c r="B16" s="23">
        <f>IF(B3=1,B10*Ayuda*recargo*60%,B10*Ayuda*recargo)</f>
        <v>42120</v>
      </c>
    </row>
    <row r="18" spans="1:2" x14ac:dyDescent="0.25">
      <c r="A18" t="s">
        <v>1077</v>
      </c>
      <c r="B18" s="28">
        <f>B11+B14</f>
        <v>652145</v>
      </c>
    </row>
    <row r="19" spans="1:2" x14ac:dyDescent="0.25">
      <c r="A19" t="s">
        <v>1078</v>
      </c>
      <c r="B19" s="29">
        <f>B12+B15</f>
        <v>492960</v>
      </c>
    </row>
    <row r="20" spans="1:2" x14ac:dyDescent="0.25">
      <c r="A20" t="s">
        <v>1079</v>
      </c>
      <c r="B20" s="29">
        <f>B13+B16</f>
        <v>184860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1"/>
  <sheetViews>
    <sheetView topLeftCell="A48" workbookViewId="0">
      <selection activeCell="E71" sqref="E71"/>
    </sheetView>
  </sheetViews>
  <sheetFormatPr baseColWidth="10" defaultRowHeight="12.75" x14ac:dyDescent="0.25"/>
  <cols>
    <col min="1" max="1" width="11.42578125" style="5"/>
    <col min="2" max="2" width="110.85546875" style="5" customWidth="1"/>
    <col min="3" max="16384" width="11.42578125" style="5"/>
  </cols>
  <sheetData>
    <row r="1" spans="1:3" x14ac:dyDescent="0.25">
      <c r="A1" s="17" t="s">
        <v>3</v>
      </c>
      <c r="B1" s="17" t="s">
        <v>4</v>
      </c>
      <c r="C1" s="5" t="s">
        <v>5</v>
      </c>
    </row>
    <row r="2" spans="1:3" x14ac:dyDescent="0.25">
      <c r="A2" s="5">
        <v>13106</v>
      </c>
      <c r="B2" s="5" t="s">
        <v>6</v>
      </c>
      <c r="C2" s="5">
        <v>210</v>
      </c>
    </row>
    <row r="3" spans="1:3" x14ac:dyDescent="0.25">
      <c r="A3" s="5">
        <v>22101</v>
      </c>
      <c r="B3" s="5" t="s">
        <v>7</v>
      </c>
      <c r="C3" s="5">
        <v>210</v>
      </c>
    </row>
    <row r="4" spans="1:3" x14ac:dyDescent="0.25">
      <c r="A4" s="5">
        <v>22202</v>
      </c>
      <c r="B4" s="5" t="s">
        <v>8</v>
      </c>
      <c r="C4" s="5">
        <v>210</v>
      </c>
    </row>
    <row r="5" spans="1:3" x14ac:dyDescent="0.25">
      <c r="A5" s="5">
        <v>22300</v>
      </c>
      <c r="B5" s="5" t="s">
        <v>9</v>
      </c>
      <c r="C5" s="5">
        <v>210</v>
      </c>
    </row>
    <row r="6" spans="1:3" x14ac:dyDescent="0.25">
      <c r="A6" s="5">
        <v>23201</v>
      </c>
      <c r="B6" s="5" t="s">
        <v>10</v>
      </c>
      <c r="C6" s="5">
        <v>210</v>
      </c>
    </row>
    <row r="7" spans="1:3" x14ac:dyDescent="0.25">
      <c r="A7" s="5">
        <v>23401</v>
      </c>
      <c r="B7" s="5" t="s">
        <v>11</v>
      </c>
      <c r="C7" s="5">
        <v>210</v>
      </c>
    </row>
    <row r="8" spans="1:3" x14ac:dyDescent="0.25">
      <c r="A8" s="5">
        <v>23402</v>
      </c>
      <c r="B8" s="5" t="s">
        <v>12</v>
      </c>
      <c r="C8" s="5">
        <v>210</v>
      </c>
    </row>
    <row r="9" spans="1:3" x14ac:dyDescent="0.25">
      <c r="A9" s="5">
        <v>23500</v>
      </c>
      <c r="B9" s="5" t="s">
        <v>13</v>
      </c>
      <c r="C9" s="5">
        <v>210</v>
      </c>
    </row>
    <row r="10" spans="1:3" x14ac:dyDescent="0.25">
      <c r="A10" s="5">
        <v>549003</v>
      </c>
      <c r="B10" s="5" t="s">
        <v>14</v>
      </c>
      <c r="C10" s="5">
        <v>210</v>
      </c>
    </row>
    <row r="11" spans="1:3" x14ac:dyDescent="0.25">
      <c r="A11" s="5">
        <v>13105</v>
      </c>
      <c r="B11" s="5" t="s">
        <v>15</v>
      </c>
      <c r="C11" s="5">
        <v>210</v>
      </c>
    </row>
    <row r="12" spans="1:3" x14ac:dyDescent="0.25">
      <c r="A12" s="5">
        <v>24100</v>
      </c>
      <c r="B12" s="5" t="s">
        <v>16</v>
      </c>
      <c r="C12" s="5">
        <v>120</v>
      </c>
    </row>
    <row r="13" spans="1:3" x14ac:dyDescent="0.25">
      <c r="A13" s="5">
        <v>24201</v>
      </c>
      <c r="B13" s="5" t="s">
        <v>17</v>
      </c>
      <c r="C13" s="5">
        <v>120</v>
      </c>
    </row>
    <row r="14" spans="1:3" x14ac:dyDescent="0.25">
      <c r="A14" s="5">
        <v>24202</v>
      </c>
      <c r="B14" s="5" t="s">
        <v>18</v>
      </c>
      <c r="C14" s="5">
        <v>140</v>
      </c>
    </row>
    <row r="15" spans="1:3" x14ac:dyDescent="0.25">
      <c r="A15" s="5">
        <v>24300</v>
      </c>
      <c r="B15" s="5" t="s">
        <v>19</v>
      </c>
      <c r="C15" s="5">
        <v>125</v>
      </c>
    </row>
    <row r="16" spans="1:3" x14ac:dyDescent="0.25">
      <c r="A16" s="5">
        <v>37100</v>
      </c>
      <c r="B16" s="5" t="s">
        <v>20</v>
      </c>
      <c r="C16" s="5">
        <v>190</v>
      </c>
    </row>
    <row r="17" spans="1:3" x14ac:dyDescent="0.25">
      <c r="A17" s="5">
        <v>37200</v>
      </c>
      <c r="B17" s="5" t="s">
        <v>21</v>
      </c>
      <c r="C17" s="5">
        <v>190</v>
      </c>
    </row>
    <row r="18" spans="1:3" x14ac:dyDescent="0.25">
      <c r="A18" s="5">
        <v>37300</v>
      </c>
      <c r="B18" s="5" t="s">
        <v>22</v>
      </c>
      <c r="C18" s="5">
        <v>190</v>
      </c>
    </row>
    <row r="19" spans="1:3" x14ac:dyDescent="0.25">
      <c r="A19" s="5">
        <v>37400</v>
      </c>
      <c r="B19" s="5" t="s">
        <v>23</v>
      </c>
      <c r="C19" s="5">
        <v>190</v>
      </c>
    </row>
    <row r="20" spans="1:3" x14ac:dyDescent="0.25">
      <c r="A20" s="5">
        <v>37500</v>
      </c>
      <c r="B20" s="5" t="s">
        <v>24</v>
      </c>
      <c r="C20" s="5">
        <v>190</v>
      </c>
    </row>
    <row r="21" spans="1:3" ht="13.5" thickBot="1" x14ac:dyDescent="0.3">
      <c r="A21" s="5">
        <v>22201</v>
      </c>
      <c r="B21" s="5" t="s">
        <v>25</v>
      </c>
      <c r="C21" s="5">
        <v>150</v>
      </c>
    </row>
    <row r="22" spans="1:3" ht="13.5" thickBot="1" x14ac:dyDescent="0.3">
      <c r="A22" s="6">
        <v>28302</v>
      </c>
      <c r="B22" s="7" t="s">
        <v>26</v>
      </c>
      <c r="C22" s="8">
        <v>290</v>
      </c>
    </row>
    <row r="23" spans="1:3" ht="13.5" thickBot="1" x14ac:dyDescent="0.3">
      <c r="A23" s="9">
        <v>28304</v>
      </c>
      <c r="B23" s="10" t="s">
        <v>27</v>
      </c>
      <c r="C23" s="11">
        <v>290</v>
      </c>
    </row>
    <row r="24" spans="1:3" ht="13.5" thickBot="1" x14ac:dyDescent="0.3">
      <c r="A24" s="9">
        <v>28303</v>
      </c>
      <c r="B24" s="10" t="s">
        <v>28</v>
      </c>
      <c r="C24" s="11">
        <v>230</v>
      </c>
    </row>
    <row r="25" spans="1:3" ht="13.5" thickBot="1" x14ac:dyDescent="0.3">
      <c r="A25" s="9">
        <v>19100</v>
      </c>
      <c r="B25" s="10" t="s">
        <v>29</v>
      </c>
      <c r="C25" s="11">
        <v>375</v>
      </c>
    </row>
    <row r="26" spans="1:3" ht="13.5" thickBot="1" x14ac:dyDescent="0.3">
      <c r="A26" s="9">
        <v>19200</v>
      </c>
      <c r="B26" s="10" t="s">
        <v>30</v>
      </c>
      <c r="C26" s="11">
        <v>375</v>
      </c>
    </row>
    <row r="27" spans="1:3" ht="13.5" thickBot="1" x14ac:dyDescent="0.3">
      <c r="A27" s="9">
        <v>18101</v>
      </c>
      <c r="B27" s="10" t="s">
        <v>31</v>
      </c>
      <c r="C27" s="11">
        <v>610</v>
      </c>
    </row>
    <row r="28" spans="1:3" ht="13.5" thickBot="1" x14ac:dyDescent="0.3">
      <c r="A28" s="9">
        <v>18201</v>
      </c>
      <c r="B28" s="10" t="s">
        <v>32</v>
      </c>
      <c r="C28" s="11">
        <v>610</v>
      </c>
    </row>
    <row r="29" spans="1:3" ht="13.5" thickBot="1" x14ac:dyDescent="0.3">
      <c r="A29" s="9">
        <v>44101</v>
      </c>
      <c r="B29" s="10" t="s">
        <v>33</v>
      </c>
      <c r="C29" s="11">
        <v>355</v>
      </c>
    </row>
    <row r="30" spans="1:3" ht="13.5" thickBot="1" x14ac:dyDescent="0.3">
      <c r="A30" s="9">
        <v>44203</v>
      </c>
      <c r="B30" s="10" t="s">
        <v>34</v>
      </c>
      <c r="C30" s="11">
        <v>355</v>
      </c>
    </row>
    <row r="31" spans="1:3" ht="13.5" thickBot="1" x14ac:dyDescent="0.3">
      <c r="A31" s="9">
        <v>44204</v>
      </c>
      <c r="B31" s="10" t="s">
        <v>35</v>
      </c>
      <c r="C31" s="11">
        <v>355</v>
      </c>
    </row>
    <row r="32" spans="1:3" ht="13.5" thickBot="1" x14ac:dyDescent="0.3">
      <c r="A32" s="9">
        <v>44205</v>
      </c>
      <c r="B32" s="10" t="s">
        <v>36</v>
      </c>
      <c r="C32" s="11">
        <v>355</v>
      </c>
    </row>
    <row r="33" spans="1:3" ht="13.5" thickBot="1" x14ac:dyDescent="0.3">
      <c r="A33" s="9">
        <v>44206</v>
      </c>
      <c r="B33" s="10" t="s">
        <v>37</v>
      </c>
      <c r="C33" s="11">
        <v>355</v>
      </c>
    </row>
    <row r="34" spans="1:3" ht="13.5" thickBot="1" x14ac:dyDescent="0.3">
      <c r="A34" s="9">
        <v>44207</v>
      </c>
      <c r="B34" s="10" t="s">
        <v>38</v>
      </c>
      <c r="C34" s="11">
        <v>355</v>
      </c>
    </row>
    <row r="35" spans="1:3" ht="13.5" thickBot="1" x14ac:dyDescent="0.3">
      <c r="A35" s="9">
        <v>44208</v>
      </c>
      <c r="B35" s="10" t="s">
        <v>39</v>
      </c>
      <c r="C35" s="11">
        <v>355</v>
      </c>
    </row>
    <row r="36" spans="1:3" ht="13.5" thickBot="1" x14ac:dyDescent="0.3">
      <c r="A36" s="9">
        <v>13202</v>
      </c>
      <c r="B36" s="12" t="s">
        <v>40</v>
      </c>
      <c r="C36" s="11">
        <v>335</v>
      </c>
    </row>
    <row r="37" spans="1:3" x14ac:dyDescent="0.25">
      <c r="A37" s="5">
        <v>11304</v>
      </c>
      <c r="B37" s="5" t="s">
        <v>41</v>
      </c>
      <c r="C37" s="5">
        <v>250</v>
      </c>
    </row>
    <row r="38" spans="1:3" x14ac:dyDescent="0.25">
      <c r="A38" s="5">
        <v>17002</v>
      </c>
      <c r="B38" s="5" t="s">
        <v>42</v>
      </c>
      <c r="C38" s="5">
        <v>250</v>
      </c>
    </row>
    <row r="39" spans="1:3" x14ac:dyDescent="0.25">
      <c r="A39" s="5">
        <v>17005</v>
      </c>
      <c r="B39" s="5" t="s">
        <v>43</v>
      </c>
      <c r="C39" s="5">
        <v>250</v>
      </c>
    </row>
    <row r="40" spans="1:3" x14ac:dyDescent="0.25">
      <c r="A40" s="5">
        <v>13201</v>
      </c>
      <c r="B40" s="5" t="s">
        <v>44</v>
      </c>
      <c r="C40" s="5">
        <v>420</v>
      </c>
    </row>
    <row r="41" spans="1:3" x14ac:dyDescent="0.25">
      <c r="A41" s="5">
        <v>14101</v>
      </c>
      <c r="B41" s="5" t="s">
        <v>45</v>
      </c>
      <c r="C41" s="5">
        <v>420</v>
      </c>
    </row>
    <row r="42" spans="1:3" x14ac:dyDescent="0.25">
      <c r="A42" s="5">
        <v>14201</v>
      </c>
      <c r="B42" s="5" t="s">
        <v>46</v>
      </c>
      <c r="C42" s="5">
        <v>420</v>
      </c>
    </row>
    <row r="43" spans="1:3" x14ac:dyDescent="0.25">
      <c r="A43" s="5">
        <v>28301</v>
      </c>
      <c r="B43" s="5" t="s">
        <v>47</v>
      </c>
      <c r="C43" s="5">
        <v>320</v>
      </c>
    </row>
    <row r="44" spans="1:3" x14ac:dyDescent="0.25">
      <c r="A44" s="5">
        <v>28601</v>
      </c>
      <c r="B44" s="5" t="s">
        <v>48</v>
      </c>
      <c r="C44" s="5">
        <v>320</v>
      </c>
    </row>
    <row r="45" spans="1:3" x14ac:dyDescent="0.25">
      <c r="A45" s="5">
        <v>12101</v>
      </c>
      <c r="B45" s="5" t="s">
        <v>49</v>
      </c>
      <c r="C45" s="5">
        <v>230</v>
      </c>
    </row>
    <row r="46" spans="1:3" x14ac:dyDescent="0.25">
      <c r="A46" s="5">
        <v>21101</v>
      </c>
      <c r="B46" s="5" t="s">
        <v>50</v>
      </c>
      <c r="C46" s="5">
        <v>135</v>
      </c>
    </row>
    <row r="47" spans="1:3" x14ac:dyDescent="0.25">
      <c r="A47" s="5">
        <v>21102</v>
      </c>
      <c r="B47" s="5" t="s">
        <v>51</v>
      </c>
      <c r="C47" s="5">
        <v>135</v>
      </c>
    </row>
    <row r="48" spans="1:3" x14ac:dyDescent="0.25">
      <c r="A48" s="5">
        <v>21103</v>
      </c>
      <c r="B48" s="5" t="s">
        <v>52</v>
      </c>
      <c r="C48" s="5">
        <v>135</v>
      </c>
    </row>
    <row r="49" spans="1:3" x14ac:dyDescent="0.25">
      <c r="A49" s="5">
        <v>21104</v>
      </c>
      <c r="B49" s="5" t="s">
        <v>53</v>
      </c>
      <c r="C49" s="5">
        <v>135</v>
      </c>
    </row>
    <row r="50" spans="1:3" x14ac:dyDescent="0.25">
      <c r="A50" s="5">
        <v>21202</v>
      </c>
      <c r="B50" s="5" t="s">
        <v>54</v>
      </c>
      <c r="C50" s="5">
        <v>135</v>
      </c>
    </row>
    <row r="51" spans="1:3" x14ac:dyDescent="0.25">
      <c r="A51" s="5">
        <v>35401</v>
      </c>
      <c r="B51" s="5" t="s">
        <v>55</v>
      </c>
      <c r="C51" s="5">
        <v>135</v>
      </c>
    </row>
    <row r="52" spans="1:3" x14ac:dyDescent="0.25">
      <c r="A52" s="5">
        <v>20500</v>
      </c>
      <c r="B52" s="5" t="s">
        <v>56</v>
      </c>
      <c r="C52" s="5">
        <v>190</v>
      </c>
    </row>
    <row r="53" spans="1:3" x14ac:dyDescent="0.25">
      <c r="A53" s="5">
        <v>20601</v>
      </c>
      <c r="B53" s="5" t="s">
        <v>57</v>
      </c>
      <c r="C53" s="5">
        <v>190</v>
      </c>
    </row>
    <row r="54" spans="1:3" x14ac:dyDescent="0.25">
      <c r="A54" s="5">
        <v>21201</v>
      </c>
      <c r="B54" s="5" t="s">
        <v>58</v>
      </c>
      <c r="C54" s="5">
        <v>365</v>
      </c>
    </row>
    <row r="55" spans="1:3" x14ac:dyDescent="0.25">
      <c r="A55" s="5">
        <v>21204</v>
      </c>
      <c r="B55" s="5" t="s">
        <v>59</v>
      </c>
      <c r="C55" s="5">
        <v>325</v>
      </c>
    </row>
    <row r="56" spans="1:3" x14ac:dyDescent="0.25">
      <c r="A56" s="5">
        <v>21207</v>
      </c>
      <c r="B56" s="5" t="s">
        <v>60</v>
      </c>
      <c r="C56" s="5">
        <v>325</v>
      </c>
    </row>
    <row r="57" spans="1:3" x14ac:dyDescent="0.25">
      <c r="A57" s="5">
        <v>21203</v>
      </c>
      <c r="B57" s="5" t="s">
        <v>61</v>
      </c>
      <c r="C57" s="5">
        <v>250</v>
      </c>
    </row>
    <row r="58" spans="1:3" x14ac:dyDescent="0.25">
      <c r="A58" s="5">
        <v>21206</v>
      </c>
      <c r="B58" s="5" t="s">
        <v>62</v>
      </c>
      <c r="C58" s="5">
        <v>250</v>
      </c>
    </row>
    <row r="59" spans="1:3" x14ac:dyDescent="0.25">
      <c r="A59" s="5">
        <v>21208</v>
      </c>
      <c r="B59" s="5" t="s">
        <v>63</v>
      </c>
      <c r="C59" s="5">
        <v>250</v>
      </c>
    </row>
    <row r="60" spans="1:3" x14ac:dyDescent="0.25">
      <c r="A60" s="5">
        <v>11302</v>
      </c>
      <c r="B60" s="5" t="s">
        <v>64</v>
      </c>
      <c r="C60" s="5">
        <v>210</v>
      </c>
    </row>
    <row r="61" spans="1:3" x14ac:dyDescent="0.25">
      <c r="A61" s="5">
        <v>11303</v>
      </c>
      <c r="B61" s="5" t="s">
        <v>65</v>
      </c>
      <c r="C61" s="5">
        <v>210</v>
      </c>
    </row>
    <row r="62" spans="1:3" x14ac:dyDescent="0.25">
      <c r="A62" s="5">
        <v>71300</v>
      </c>
      <c r="B62" s="5" t="s">
        <v>66</v>
      </c>
      <c r="C62" s="5">
        <v>210</v>
      </c>
    </row>
    <row r="63" spans="1:3" x14ac:dyDescent="0.25">
      <c r="A63" s="5">
        <v>71700</v>
      </c>
      <c r="B63" s="5" t="s">
        <v>67</v>
      </c>
      <c r="C63" s="5">
        <v>210</v>
      </c>
    </row>
    <row r="64" spans="1:3" x14ac:dyDescent="0.25">
      <c r="A64" s="5">
        <v>17209</v>
      </c>
      <c r="B64" s="5" t="s">
        <v>68</v>
      </c>
      <c r="C64" s="5">
        <v>385</v>
      </c>
    </row>
    <row r="65" spans="1:3" x14ac:dyDescent="0.25">
      <c r="A65" s="5">
        <v>168401</v>
      </c>
      <c r="B65" s="5" t="s">
        <v>69</v>
      </c>
      <c r="C65" s="5">
        <v>350</v>
      </c>
    </row>
    <row r="66" spans="1:3" x14ac:dyDescent="0.25">
      <c r="A66" s="5">
        <v>168402</v>
      </c>
      <c r="B66" s="5" t="s">
        <v>70</v>
      </c>
      <c r="C66" s="5">
        <v>275</v>
      </c>
    </row>
    <row r="67" spans="1:3" x14ac:dyDescent="0.25">
      <c r="A67" s="5">
        <v>168403</v>
      </c>
      <c r="B67" s="5" t="s">
        <v>71</v>
      </c>
      <c r="C67" s="5">
        <v>275</v>
      </c>
    </row>
    <row r="68" spans="1:3" x14ac:dyDescent="0.25">
      <c r="A68" s="5">
        <v>15104</v>
      </c>
      <c r="B68" s="5" t="s">
        <v>72</v>
      </c>
      <c r="C68" s="5">
        <v>315</v>
      </c>
    </row>
    <row r="69" spans="1:3" x14ac:dyDescent="0.25">
      <c r="A69" s="5">
        <v>28201</v>
      </c>
      <c r="B69" s="5" t="s">
        <v>73</v>
      </c>
      <c r="C69" s="5">
        <v>75</v>
      </c>
    </row>
    <row r="70" spans="1:3" x14ac:dyDescent="0.25">
      <c r="A70" s="5">
        <v>15101</v>
      </c>
      <c r="B70" s="5" t="s">
        <v>74</v>
      </c>
      <c r="C70" s="5">
        <v>85</v>
      </c>
    </row>
    <row r="71" spans="1:3" x14ac:dyDescent="0.25">
      <c r="A71" s="5">
        <v>15102</v>
      </c>
      <c r="B71" s="5" t="s">
        <v>75</v>
      </c>
      <c r="C71" s="5">
        <v>100</v>
      </c>
    </row>
    <row r="72" spans="1:3" x14ac:dyDescent="0.25">
      <c r="A72" s="5">
        <v>20401</v>
      </c>
      <c r="B72" s="5" t="s">
        <v>76</v>
      </c>
      <c r="C72" s="5">
        <v>240</v>
      </c>
    </row>
    <row r="73" spans="1:3" x14ac:dyDescent="0.25">
      <c r="A73" s="5">
        <v>16101</v>
      </c>
      <c r="B73" s="5" t="s">
        <v>77</v>
      </c>
      <c r="C73" s="5">
        <v>190</v>
      </c>
    </row>
    <row r="74" spans="1:3" x14ac:dyDescent="0.25">
      <c r="A74" s="5">
        <v>16102</v>
      </c>
      <c r="B74" s="5" t="s">
        <v>78</v>
      </c>
      <c r="C74" s="5">
        <v>305</v>
      </c>
    </row>
    <row r="75" spans="1:3" x14ac:dyDescent="0.25">
      <c r="A75" s="5">
        <v>16201</v>
      </c>
      <c r="B75" s="5" t="s">
        <v>79</v>
      </c>
      <c r="C75" s="5">
        <v>305</v>
      </c>
    </row>
    <row r="76" spans="1:3" x14ac:dyDescent="0.25">
      <c r="A76" s="5">
        <v>16301</v>
      </c>
      <c r="B76" s="5" t="s">
        <v>80</v>
      </c>
      <c r="C76" s="5">
        <v>190</v>
      </c>
    </row>
    <row r="77" spans="1:3" x14ac:dyDescent="0.25">
      <c r="A77" s="5">
        <v>15201</v>
      </c>
      <c r="B77" s="5" t="s">
        <v>81</v>
      </c>
      <c r="C77" s="5">
        <v>730</v>
      </c>
    </row>
    <row r="78" spans="1:3" x14ac:dyDescent="0.25">
      <c r="A78" s="5">
        <v>15203</v>
      </c>
      <c r="B78" s="5" t="s">
        <v>82</v>
      </c>
      <c r="C78" s="5">
        <v>730</v>
      </c>
    </row>
    <row r="79" spans="1:3" x14ac:dyDescent="0.25">
      <c r="A79" s="5">
        <v>15204</v>
      </c>
      <c r="B79" s="5" t="s">
        <v>83</v>
      </c>
      <c r="C79" s="5">
        <v>730</v>
      </c>
    </row>
    <row r="80" spans="1:3" x14ac:dyDescent="0.25">
      <c r="A80" s="5">
        <v>15302</v>
      </c>
      <c r="B80" s="5" t="s">
        <v>84</v>
      </c>
      <c r="C80" s="5">
        <v>730</v>
      </c>
    </row>
    <row r="81" spans="1:3" x14ac:dyDescent="0.25">
      <c r="A81" s="5">
        <v>15305</v>
      </c>
      <c r="B81" s="5" t="s">
        <v>85</v>
      </c>
      <c r="C81" s="5">
        <v>730</v>
      </c>
    </row>
    <row r="82" spans="1:3" x14ac:dyDescent="0.25">
      <c r="A82" s="5">
        <v>15306</v>
      </c>
      <c r="B82" s="5" t="s">
        <v>86</v>
      </c>
      <c r="C82" s="5">
        <v>700</v>
      </c>
    </row>
    <row r="83" spans="1:3" x14ac:dyDescent="0.25">
      <c r="A83" s="5">
        <v>15308</v>
      </c>
      <c r="B83" s="5" t="s">
        <v>87</v>
      </c>
      <c r="C83" s="5">
        <v>730</v>
      </c>
    </row>
    <row r="84" spans="1:3" x14ac:dyDescent="0.25">
      <c r="A84" s="5">
        <v>15310</v>
      </c>
      <c r="B84" s="5" t="s">
        <v>88</v>
      </c>
      <c r="C84" s="5">
        <v>820</v>
      </c>
    </row>
    <row r="85" spans="1:3" x14ac:dyDescent="0.25">
      <c r="A85" s="5">
        <v>17202</v>
      </c>
      <c r="B85" s="5" t="s">
        <v>89</v>
      </c>
      <c r="C85" s="5">
        <v>815</v>
      </c>
    </row>
    <row r="86" spans="1:3" x14ac:dyDescent="0.25">
      <c r="A86" s="5">
        <v>17204</v>
      </c>
      <c r="B86" s="5" t="s">
        <v>90</v>
      </c>
      <c r="C86" s="5">
        <v>700</v>
      </c>
    </row>
    <row r="87" spans="1:3" x14ac:dyDescent="0.25">
      <c r="A87" s="5">
        <v>17601</v>
      </c>
      <c r="B87" s="5" t="s">
        <v>91</v>
      </c>
      <c r="C87" s="5">
        <v>700</v>
      </c>
    </row>
    <row r="88" spans="1:3" x14ac:dyDescent="0.25">
      <c r="A88" s="5">
        <v>15202</v>
      </c>
      <c r="B88" s="5" t="s">
        <v>92</v>
      </c>
      <c r="C88" s="5">
        <v>730</v>
      </c>
    </row>
    <row r="89" spans="1:3" x14ac:dyDescent="0.25">
      <c r="A89" s="5">
        <v>15301</v>
      </c>
      <c r="B89" s="5" t="s">
        <v>93</v>
      </c>
      <c r="C89" s="5">
        <v>730</v>
      </c>
    </row>
    <row r="90" spans="1:3" x14ac:dyDescent="0.25">
      <c r="A90" s="5">
        <v>15304</v>
      </c>
      <c r="B90" s="5" t="s">
        <v>94</v>
      </c>
      <c r="C90" s="5">
        <v>730</v>
      </c>
    </row>
    <row r="91" spans="1:3" x14ac:dyDescent="0.25">
      <c r="A91" s="5">
        <v>15307</v>
      </c>
      <c r="B91" s="5" t="s">
        <v>95</v>
      </c>
      <c r="C91" s="5">
        <v>730</v>
      </c>
    </row>
    <row r="92" spans="1:3" x14ac:dyDescent="0.25">
      <c r="A92" s="5">
        <v>15309</v>
      </c>
      <c r="B92" s="5" t="s">
        <v>96</v>
      </c>
      <c r="C92" s="5">
        <v>730</v>
      </c>
    </row>
    <row r="93" spans="1:3" x14ac:dyDescent="0.25">
      <c r="A93" s="5">
        <v>17201</v>
      </c>
      <c r="B93" s="5" t="s">
        <v>97</v>
      </c>
      <c r="C93" s="5">
        <v>730</v>
      </c>
    </row>
    <row r="94" spans="1:3" x14ac:dyDescent="0.25">
      <c r="A94" s="5">
        <v>15311</v>
      </c>
      <c r="B94" s="5" t="s">
        <v>98</v>
      </c>
      <c r="C94" s="5">
        <v>685</v>
      </c>
    </row>
    <row r="95" spans="1:3" x14ac:dyDescent="0.25">
      <c r="A95" s="5">
        <v>71400</v>
      </c>
      <c r="B95" s="5" t="s">
        <v>99</v>
      </c>
      <c r="C95" s="5">
        <v>635</v>
      </c>
    </row>
    <row r="96" spans="1:3" x14ac:dyDescent="0.25">
      <c r="A96" s="5">
        <v>76200</v>
      </c>
      <c r="B96" s="5" t="s">
        <v>100</v>
      </c>
      <c r="C96" s="5">
        <v>635</v>
      </c>
    </row>
    <row r="97" spans="1:3" x14ac:dyDescent="0.25">
      <c r="A97" s="5">
        <v>76500</v>
      </c>
      <c r="B97" s="5" t="s">
        <v>101</v>
      </c>
      <c r="C97" s="5">
        <v>685</v>
      </c>
    </row>
    <row r="98" spans="1:3" x14ac:dyDescent="0.25">
      <c r="A98" s="5">
        <v>17401</v>
      </c>
      <c r="B98" s="5" t="s">
        <v>102</v>
      </c>
      <c r="C98" s="5">
        <v>945</v>
      </c>
    </row>
    <row r="99" spans="1:3" x14ac:dyDescent="0.25">
      <c r="A99" s="5">
        <v>17801</v>
      </c>
      <c r="B99" s="5" t="s">
        <v>103</v>
      </c>
      <c r="C99" s="5">
        <v>945</v>
      </c>
    </row>
    <row r="100" spans="1:3" x14ac:dyDescent="0.25">
      <c r="A100" s="5">
        <v>75300</v>
      </c>
      <c r="B100" s="5" t="s">
        <v>104</v>
      </c>
      <c r="C100" s="5">
        <v>945</v>
      </c>
    </row>
    <row r="101" spans="1:3" x14ac:dyDescent="0.25">
      <c r="A101" s="5">
        <v>75400</v>
      </c>
      <c r="B101" s="5" t="s">
        <v>105</v>
      </c>
      <c r="C101" s="5">
        <v>945</v>
      </c>
    </row>
    <row r="102" spans="1:3" x14ac:dyDescent="0.25">
      <c r="A102" s="5">
        <v>76100</v>
      </c>
      <c r="B102" s="5" t="s">
        <v>106</v>
      </c>
      <c r="C102" s="5">
        <v>945</v>
      </c>
    </row>
    <row r="103" spans="1:3" x14ac:dyDescent="0.25">
      <c r="A103" s="5">
        <v>76400</v>
      </c>
      <c r="B103" s="5" t="s">
        <v>107</v>
      </c>
      <c r="C103" s="5">
        <v>945</v>
      </c>
    </row>
    <row r="104" spans="1:3" x14ac:dyDescent="0.25">
      <c r="A104" s="5">
        <v>17301</v>
      </c>
      <c r="B104" s="5" t="s">
        <v>108</v>
      </c>
      <c r="C104" s="5">
        <v>945</v>
      </c>
    </row>
    <row r="105" spans="1:3" x14ac:dyDescent="0.25">
      <c r="A105" s="5">
        <v>17501</v>
      </c>
      <c r="B105" s="5" t="s">
        <v>109</v>
      </c>
      <c r="C105" s="5">
        <v>945</v>
      </c>
    </row>
    <row r="106" spans="1:3" x14ac:dyDescent="0.25">
      <c r="A106" s="5">
        <v>17504</v>
      </c>
      <c r="B106" s="5" t="s">
        <v>110</v>
      </c>
      <c r="C106" s="5">
        <v>945</v>
      </c>
    </row>
    <row r="107" spans="1:3" x14ac:dyDescent="0.25">
      <c r="A107" s="5">
        <v>17505</v>
      </c>
      <c r="B107" s="5" t="s">
        <v>111</v>
      </c>
      <c r="C107" s="5">
        <v>945</v>
      </c>
    </row>
    <row r="108" spans="1:3" x14ac:dyDescent="0.25">
      <c r="A108" s="5">
        <v>17508</v>
      </c>
      <c r="B108" s="5" t="s">
        <v>112</v>
      </c>
      <c r="C108" s="5">
        <v>945</v>
      </c>
    </row>
    <row r="109" spans="1:3" x14ac:dyDescent="0.25">
      <c r="A109" s="5">
        <v>17509</v>
      </c>
      <c r="B109" s="5" t="s">
        <v>113</v>
      </c>
      <c r="C109" s="5">
        <v>945</v>
      </c>
    </row>
    <row r="110" spans="1:3" x14ac:dyDescent="0.25">
      <c r="A110" s="5">
        <v>15401</v>
      </c>
      <c r="B110" s="5" t="s">
        <v>114</v>
      </c>
      <c r="C110" s="5">
        <v>945</v>
      </c>
    </row>
    <row r="111" spans="1:3" x14ac:dyDescent="0.25">
      <c r="A111" s="5">
        <v>15402</v>
      </c>
      <c r="B111" s="5" t="s">
        <v>115</v>
      </c>
      <c r="C111" s="5">
        <v>945</v>
      </c>
    </row>
    <row r="112" spans="1:3" x14ac:dyDescent="0.25">
      <c r="A112" s="5">
        <v>15403</v>
      </c>
      <c r="B112" s="13" t="s">
        <v>116</v>
      </c>
      <c r="C112" s="5">
        <v>945</v>
      </c>
    </row>
    <row r="113" spans="1:3" x14ac:dyDescent="0.25">
      <c r="A113" s="5">
        <v>20201</v>
      </c>
      <c r="B113" s="5" t="s">
        <v>117</v>
      </c>
      <c r="C113" s="5">
        <v>220</v>
      </c>
    </row>
    <row r="114" spans="1:3" x14ac:dyDescent="0.25">
      <c r="A114" s="5">
        <v>20202</v>
      </c>
      <c r="B114" s="5" t="s">
        <v>118</v>
      </c>
      <c r="C114" s="5">
        <v>355</v>
      </c>
    </row>
    <row r="115" spans="1:3" x14ac:dyDescent="0.25">
      <c r="A115" s="5">
        <v>20204</v>
      </c>
      <c r="B115" s="13" t="s">
        <v>119</v>
      </c>
      <c r="C115" s="5">
        <v>435</v>
      </c>
    </row>
    <row r="116" spans="1:3" x14ac:dyDescent="0.25">
      <c r="A116" s="5">
        <v>12100</v>
      </c>
      <c r="B116" s="5" t="s">
        <v>120</v>
      </c>
      <c r="C116" s="5">
        <v>375</v>
      </c>
    </row>
    <row r="117" spans="1:3" x14ac:dyDescent="0.25">
      <c r="A117" s="5">
        <v>12401</v>
      </c>
      <c r="B117" s="5" t="s">
        <v>121</v>
      </c>
      <c r="C117" s="5">
        <v>375</v>
      </c>
    </row>
    <row r="118" spans="1:3" x14ac:dyDescent="0.25">
      <c r="A118" s="5">
        <v>12410</v>
      </c>
      <c r="B118" s="5" t="s">
        <v>122</v>
      </c>
      <c r="C118" s="5">
        <v>375</v>
      </c>
    </row>
    <row r="119" spans="1:3" x14ac:dyDescent="0.25">
      <c r="A119" s="5">
        <v>12502</v>
      </c>
      <c r="B119" s="5" t="s">
        <v>123</v>
      </c>
      <c r="C119" s="5">
        <v>555</v>
      </c>
    </row>
    <row r="120" spans="1:3" x14ac:dyDescent="0.25">
      <c r="A120" s="5">
        <v>12503</v>
      </c>
      <c r="B120" s="5" t="s">
        <v>124</v>
      </c>
      <c r="C120" s="5">
        <v>555</v>
      </c>
    </row>
    <row r="121" spans="1:3" x14ac:dyDescent="0.25">
      <c r="A121" s="5">
        <v>13103</v>
      </c>
      <c r="B121" s="5" t="s">
        <v>125</v>
      </c>
      <c r="C121" s="5">
        <v>555</v>
      </c>
    </row>
    <row r="122" spans="1:3" x14ac:dyDescent="0.25">
      <c r="A122" s="5">
        <v>13110</v>
      </c>
      <c r="B122" s="5" t="s">
        <v>126</v>
      </c>
      <c r="C122" s="5">
        <v>455</v>
      </c>
    </row>
    <row r="123" spans="1:3" x14ac:dyDescent="0.25">
      <c r="A123" s="5">
        <v>12402</v>
      </c>
      <c r="B123" s="5" t="s">
        <v>127</v>
      </c>
      <c r="C123" s="5">
        <v>375</v>
      </c>
    </row>
    <row r="124" spans="1:3" x14ac:dyDescent="0.25">
      <c r="A124" s="5">
        <v>13101</v>
      </c>
      <c r="B124" s="5" t="s">
        <v>128</v>
      </c>
      <c r="C124" s="5">
        <v>285</v>
      </c>
    </row>
    <row r="125" spans="1:3" x14ac:dyDescent="0.25">
      <c r="A125" s="5">
        <v>13102</v>
      </c>
      <c r="B125" s="5" t="s">
        <v>129</v>
      </c>
      <c r="C125" s="5">
        <v>285</v>
      </c>
    </row>
    <row r="126" spans="1:3" x14ac:dyDescent="0.25">
      <c r="A126" s="5">
        <v>13104</v>
      </c>
      <c r="B126" s="5" t="s">
        <v>130</v>
      </c>
      <c r="C126" s="5">
        <v>285</v>
      </c>
    </row>
    <row r="127" spans="1:3" x14ac:dyDescent="0.25">
      <c r="A127" s="5">
        <v>17001</v>
      </c>
      <c r="B127" s="5" t="s">
        <v>131</v>
      </c>
      <c r="C127" s="5">
        <v>525</v>
      </c>
    </row>
    <row r="128" spans="1:3" x14ac:dyDescent="0.25">
      <c r="A128" s="5">
        <v>17303</v>
      </c>
      <c r="B128" s="5" t="s">
        <v>132</v>
      </c>
      <c r="C128" s="5">
        <v>590</v>
      </c>
    </row>
    <row r="129" spans="1:3" x14ac:dyDescent="0.25">
      <c r="A129" s="5">
        <v>17805</v>
      </c>
      <c r="B129" s="5" t="s">
        <v>133</v>
      </c>
      <c r="C129" s="5">
        <v>590</v>
      </c>
    </row>
    <row r="130" spans="1:3" x14ac:dyDescent="0.25">
      <c r="A130" s="5">
        <v>17004</v>
      </c>
      <c r="B130" s="5" t="s">
        <v>134</v>
      </c>
      <c r="C130" s="5">
        <v>690</v>
      </c>
    </row>
    <row r="131" spans="1:3" x14ac:dyDescent="0.25">
      <c r="A131" s="5">
        <v>12501</v>
      </c>
      <c r="B131" s="5" t="s">
        <v>135</v>
      </c>
      <c r="C131" s="5">
        <v>90</v>
      </c>
    </row>
    <row r="132" spans="1:3" x14ac:dyDescent="0.25">
      <c r="A132" s="5">
        <v>385104</v>
      </c>
      <c r="B132" s="5" t="s">
        <v>136</v>
      </c>
      <c r="C132" s="5">
        <v>350</v>
      </c>
    </row>
    <row r="133" spans="1:3" x14ac:dyDescent="0.25">
      <c r="A133" s="5">
        <v>385102</v>
      </c>
      <c r="B133" s="5" t="s">
        <v>137</v>
      </c>
      <c r="C133" s="5">
        <v>350</v>
      </c>
    </row>
    <row r="134" spans="1:3" x14ac:dyDescent="0.25">
      <c r="A134" s="5">
        <v>385103</v>
      </c>
      <c r="B134" s="5" t="s">
        <v>138</v>
      </c>
      <c r="C134" s="5">
        <v>350</v>
      </c>
    </row>
    <row r="135" spans="1:3" x14ac:dyDescent="0.25">
      <c r="A135" s="5">
        <v>385111</v>
      </c>
      <c r="B135" s="5" t="s">
        <v>139</v>
      </c>
      <c r="C135" s="5">
        <v>350</v>
      </c>
    </row>
    <row r="136" spans="1:3" x14ac:dyDescent="0.25">
      <c r="A136" s="5">
        <v>385101</v>
      </c>
      <c r="B136" s="5" t="s">
        <v>140</v>
      </c>
      <c r="C136" s="5">
        <v>685</v>
      </c>
    </row>
    <row r="137" spans="1:3" x14ac:dyDescent="0.25">
      <c r="A137" s="5">
        <v>385105</v>
      </c>
      <c r="B137" s="5" t="s">
        <v>141</v>
      </c>
      <c r="C137" s="5">
        <v>685</v>
      </c>
    </row>
    <row r="138" spans="1:3" x14ac:dyDescent="0.25">
      <c r="A138" s="5">
        <v>385110</v>
      </c>
      <c r="B138" s="5" t="s">
        <v>142</v>
      </c>
      <c r="C138" s="5">
        <v>685</v>
      </c>
    </row>
    <row r="139" spans="1:3" x14ac:dyDescent="0.25">
      <c r="A139" s="5">
        <v>383101</v>
      </c>
      <c r="B139" s="5" t="s">
        <v>143</v>
      </c>
      <c r="C139" s="5">
        <v>855</v>
      </c>
    </row>
    <row r="140" spans="1:3" x14ac:dyDescent="0.25">
      <c r="A140" s="5">
        <v>383102</v>
      </c>
      <c r="B140" s="13" t="s">
        <v>144</v>
      </c>
      <c r="C140" s="5">
        <v>855</v>
      </c>
    </row>
    <row r="141" spans="1:3" x14ac:dyDescent="0.25">
      <c r="A141" s="5">
        <v>383103</v>
      </c>
      <c r="B141" s="5" t="s">
        <v>145</v>
      </c>
      <c r="C141" s="5">
        <v>855</v>
      </c>
    </row>
    <row r="142" spans="1:3" x14ac:dyDescent="0.25">
      <c r="A142" s="5">
        <v>383104</v>
      </c>
      <c r="B142" s="5" t="s">
        <v>146</v>
      </c>
      <c r="C142" s="5">
        <v>880</v>
      </c>
    </row>
    <row r="143" spans="1:3" x14ac:dyDescent="0.25">
      <c r="A143" s="5">
        <v>383105</v>
      </c>
      <c r="B143" s="13" t="s">
        <v>147</v>
      </c>
      <c r="C143" s="5">
        <v>880</v>
      </c>
    </row>
    <row r="144" spans="1:3" x14ac:dyDescent="0.25">
      <c r="A144" s="5">
        <v>381203</v>
      </c>
      <c r="B144" s="5" t="s">
        <v>148</v>
      </c>
      <c r="C144" s="5">
        <v>365</v>
      </c>
    </row>
    <row r="145" spans="1:3" x14ac:dyDescent="0.25">
      <c r="A145" s="5">
        <v>380102</v>
      </c>
      <c r="B145" s="5" t="s">
        <v>149</v>
      </c>
      <c r="C145" s="5">
        <v>560</v>
      </c>
    </row>
    <row r="146" spans="1:3" x14ac:dyDescent="0.25">
      <c r="A146" s="5">
        <v>380103</v>
      </c>
      <c r="B146" s="5" t="s">
        <v>150</v>
      </c>
      <c r="C146" s="5">
        <v>560</v>
      </c>
    </row>
    <row r="147" spans="1:3" x14ac:dyDescent="0.25">
      <c r="A147" s="5">
        <v>380104</v>
      </c>
      <c r="B147" s="5" t="s">
        <v>151</v>
      </c>
      <c r="C147" s="5">
        <v>560</v>
      </c>
    </row>
    <row r="148" spans="1:3" x14ac:dyDescent="0.25">
      <c r="A148" s="5">
        <v>383201</v>
      </c>
      <c r="B148" s="5" t="s">
        <v>152</v>
      </c>
      <c r="C148" s="5">
        <v>165</v>
      </c>
    </row>
    <row r="149" spans="1:3" x14ac:dyDescent="0.25">
      <c r="A149" s="14">
        <v>20103</v>
      </c>
      <c r="B149" s="14" t="s">
        <v>153</v>
      </c>
      <c r="C149" s="15">
        <v>380</v>
      </c>
    </row>
    <row r="150" spans="1:3" x14ac:dyDescent="0.25">
      <c r="A150" s="5">
        <v>20105</v>
      </c>
      <c r="B150" s="5" t="s">
        <v>154</v>
      </c>
      <c r="C150" s="5">
        <v>380</v>
      </c>
    </row>
    <row r="151" spans="1:3" x14ac:dyDescent="0.25">
      <c r="A151" s="5">
        <v>20203</v>
      </c>
      <c r="B151" s="5" t="s">
        <v>155</v>
      </c>
      <c r="C151" s="5">
        <v>390</v>
      </c>
    </row>
    <row r="152" spans="1:3" x14ac:dyDescent="0.25">
      <c r="A152" s="5">
        <v>380102</v>
      </c>
      <c r="B152" s="5" t="s">
        <v>149</v>
      </c>
      <c r="C152" s="5">
        <v>560</v>
      </c>
    </row>
    <row r="153" spans="1:3" x14ac:dyDescent="0.25">
      <c r="A153" s="5">
        <v>380103</v>
      </c>
      <c r="B153" s="5" t="s">
        <v>150</v>
      </c>
      <c r="C153" s="5">
        <v>560</v>
      </c>
    </row>
    <row r="154" spans="1:3" x14ac:dyDescent="0.25">
      <c r="A154" s="5">
        <v>380104</v>
      </c>
      <c r="B154" s="5" t="s">
        <v>151</v>
      </c>
      <c r="C154" s="5">
        <v>560</v>
      </c>
    </row>
    <row r="155" spans="1:3" x14ac:dyDescent="0.25">
      <c r="A155" s="5">
        <v>383201</v>
      </c>
      <c r="B155" s="5" t="s">
        <v>152</v>
      </c>
      <c r="C155" s="5">
        <v>165</v>
      </c>
    </row>
    <row r="156" spans="1:3" x14ac:dyDescent="0.25">
      <c r="A156" s="5">
        <v>15404</v>
      </c>
      <c r="B156" s="5" t="s">
        <v>156</v>
      </c>
      <c r="C156" s="5">
        <v>945</v>
      </c>
    </row>
    <row r="157" spans="1:3" x14ac:dyDescent="0.25">
      <c r="A157" s="5">
        <v>15405</v>
      </c>
      <c r="B157" s="5" t="s">
        <v>157</v>
      </c>
      <c r="C157" s="5">
        <v>945</v>
      </c>
    </row>
    <row r="158" spans="1:3" x14ac:dyDescent="0.25">
      <c r="A158" s="5">
        <v>15406</v>
      </c>
      <c r="B158" s="5" t="s">
        <v>158</v>
      </c>
      <c r="C158" s="5">
        <v>945</v>
      </c>
    </row>
    <row r="159" spans="1:3" x14ac:dyDescent="0.25">
      <c r="A159" s="5">
        <v>15407</v>
      </c>
      <c r="B159" s="5" t="s">
        <v>159</v>
      </c>
      <c r="C159" s="5">
        <v>945</v>
      </c>
    </row>
    <row r="160" spans="1:3" x14ac:dyDescent="0.25">
      <c r="A160" s="5">
        <v>15408</v>
      </c>
      <c r="B160" s="5" t="s">
        <v>160</v>
      </c>
      <c r="C160" s="5">
        <v>945</v>
      </c>
    </row>
    <row r="161" spans="1:3" x14ac:dyDescent="0.25">
      <c r="A161" s="5">
        <v>15409</v>
      </c>
      <c r="B161" s="5" t="s">
        <v>161</v>
      </c>
      <c r="C161" s="5">
        <v>945</v>
      </c>
    </row>
    <row r="162" spans="1:3" x14ac:dyDescent="0.25">
      <c r="A162" s="5">
        <v>17701</v>
      </c>
      <c r="B162" s="5" t="s">
        <v>162</v>
      </c>
      <c r="C162" s="5">
        <v>945</v>
      </c>
    </row>
    <row r="163" spans="1:3" x14ac:dyDescent="0.25">
      <c r="A163" s="5">
        <v>28202</v>
      </c>
      <c r="B163" s="5" t="s">
        <v>163</v>
      </c>
      <c r="C163" s="5">
        <v>75</v>
      </c>
    </row>
    <row r="164" spans="1:3" x14ac:dyDescent="0.25">
      <c r="A164" s="5">
        <v>28203</v>
      </c>
      <c r="B164" s="13" t="s">
        <v>164</v>
      </c>
      <c r="C164" s="5">
        <v>75</v>
      </c>
    </row>
    <row r="165" spans="1:3" x14ac:dyDescent="0.25">
      <c r="A165" s="5">
        <v>25000</v>
      </c>
      <c r="B165" s="5" t="s">
        <v>165</v>
      </c>
      <c r="C165" s="5">
        <v>125</v>
      </c>
    </row>
    <row r="166" spans="1:3" x14ac:dyDescent="0.25">
      <c r="A166" s="5">
        <v>35103</v>
      </c>
      <c r="B166" s="5" t="s">
        <v>166</v>
      </c>
      <c r="C166" s="5">
        <v>270</v>
      </c>
    </row>
    <row r="167" spans="1:3" x14ac:dyDescent="0.25">
      <c r="A167" s="5">
        <v>35107</v>
      </c>
      <c r="B167" s="5" t="s">
        <v>167</v>
      </c>
      <c r="C167" s="5">
        <v>345</v>
      </c>
    </row>
    <row r="168" spans="1:3" x14ac:dyDescent="0.25">
      <c r="A168" s="5">
        <v>35104</v>
      </c>
      <c r="B168" s="5" t="s">
        <v>168</v>
      </c>
      <c r="C168" s="5">
        <v>435</v>
      </c>
    </row>
    <row r="169" spans="1:3" x14ac:dyDescent="0.25">
      <c r="A169" s="5">
        <v>35105</v>
      </c>
      <c r="B169" s="5" t="s">
        <v>169</v>
      </c>
      <c r="C169" s="5">
        <v>270</v>
      </c>
    </row>
    <row r="170" spans="1:3" x14ac:dyDescent="0.25">
      <c r="A170" s="5">
        <v>35106</v>
      </c>
      <c r="B170" s="5" t="s">
        <v>170</v>
      </c>
      <c r="C170" s="5">
        <v>275</v>
      </c>
    </row>
    <row r="171" spans="1:3" x14ac:dyDescent="0.25">
      <c r="A171" s="5">
        <v>35102</v>
      </c>
      <c r="B171" s="5" t="s">
        <v>171</v>
      </c>
      <c r="C171" s="5">
        <v>270</v>
      </c>
    </row>
    <row r="172" spans="1:3" x14ac:dyDescent="0.25">
      <c r="A172" s="5">
        <v>35108</v>
      </c>
      <c r="B172" s="5" t="s">
        <v>172</v>
      </c>
      <c r="C172" s="5">
        <v>155</v>
      </c>
    </row>
    <row r="173" spans="1:3" x14ac:dyDescent="0.25">
      <c r="A173" s="5">
        <v>934100</v>
      </c>
      <c r="B173" s="5" t="s">
        <v>173</v>
      </c>
      <c r="C173" s="5">
        <v>65</v>
      </c>
    </row>
    <row r="174" spans="1:3" x14ac:dyDescent="0.25">
      <c r="A174" s="5">
        <v>793930</v>
      </c>
      <c r="B174" s="5" t="s">
        <v>174</v>
      </c>
      <c r="C174" s="5">
        <v>425</v>
      </c>
    </row>
    <row r="175" spans="1:3" x14ac:dyDescent="0.25">
      <c r="A175" s="5">
        <v>793931</v>
      </c>
      <c r="B175" s="5" t="s">
        <v>175</v>
      </c>
      <c r="C175" s="5">
        <v>425</v>
      </c>
    </row>
    <row r="176" spans="1:3" x14ac:dyDescent="0.25">
      <c r="A176" s="5">
        <v>778931</v>
      </c>
      <c r="B176" s="5" t="s">
        <v>176</v>
      </c>
      <c r="C176" s="5">
        <v>450</v>
      </c>
    </row>
    <row r="177" spans="1:3" x14ac:dyDescent="0.25">
      <c r="A177" s="5">
        <v>792932</v>
      </c>
      <c r="B177" s="5" t="s">
        <v>177</v>
      </c>
      <c r="C177" s="5">
        <v>310</v>
      </c>
    </row>
    <row r="178" spans="1:3" x14ac:dyDescent="0.25">
      <c r="A178" s="5">
        <v>793932</v>
      </c>
      <c r="B178" s="5" t="s">
        <v>178</v>
      </c>
      <c r="C178" s="5">
        <v>330</v>
      </c>
    </row>
    <row r="179" spans="1:3" x14ac:dyDescent="0.25">
      <c r="A179" s="5">
        <v>793937</v>
      </c>
      <c r="B179" s="5" t="s">
        <v>179</v>
      </c>
      <c r="C179" s="5">
        <v>330</v>
      </c>
    </row>
    <row r="180" spans="1:3" x14ac:dyDescent="0.25">
      <c r="A180" s="5">
        <v>793938</v>
      </c>
      <c r="B180" s="5" t="s">
        <v>180</v>
      </c>
      <c r="C180" s="5">
        <v>330</v>
      </c>
    </row>
    <row r="181" spans="1:3" x14ac:dyDescent="0.25">
      <c r="A181" s="5">
        <v>793942</v>
      </c>
      <c r="B181" s="5" t="s">
        <v>181</v>
      </c>
      <c r="C181" s="5">
        <v>330</v>
      </c>
    </row>
    <row r="182" spans="1:3" x14ac:dyDescent="0.25">
      <c r="A182" s="5">
        <v>793943</v>
      </c>
      <c r="B182" s="5" t="s">
        <v>182</v>
      </c>
      <c r="C182" s="5">
        <v>330</v>
      </c>
    </row>
    <row r="183" spans="1:3" x14ac:dyDescent="0.25">
      <c r="A183" s="5">
        <v>793946</v>
      </c>
      <c r="B183" s="5" t="s">
        <v>183</v>
      </c>
      <c r="C183" s="5">
        <v>330</v>
      </c>
    </row>
    <row r="184" spans="1:3" x14ac:dyDescent="0.25">
      <c r="A184" s="5">
        <v>793947</v>
      </c>
      <c r="B184" s="5" t="s">
        <v>184</v>
      </c>
      <c r="C184" s="5">
        <v>330</v>
      </c>
    </row>
    <row r="185" spans="1:3" x14ac:dyDescent="0.25">
      <c r="A185" s="5">
        <v>792931</v>
      </c>
      <c r="B185" s="5" t="s">
        <v>185</v>
      </c>
      <c r="C185" s="5">
        <v>330</v>
      </c>
    </row>
    <row r="186" spans="1:3" x14ac:dyDescent="0.25">
      <c r="A186" s="5">
        <v>792935</v>
      </c>
      <c r="B186" s="5" t="s">
        <v>186</v>
      </c>
      <c r="C186" s="5">
        <v>360</v>
      </c>
    </row>
    <row r="187" spans="1:3" x14ac:dyDescent="0.25">
      <c r="A187" s="5">
        <v>793935</v>
      </c>
      <c r="B187" s="5" t="s">
        <v>187</v>
      </c>
      <c r="C187" s="5">
        <v>360</v>
      </c>
    </row>
    <row r="188" spans="1:3" x14ac:dyDescent="0.25">
      <c r="A188" s="5">
        <v>793936</v>
      </c>
      <c r="B188" s="5" t="s">
        <v>188</v>
      </c>
      <c r="C188" s="5">
        <v>375</v>
      </c>
    </row>
    <row r="189" spans="1:3" x14ac:dyDescent="0.25">
      <c r="A189" s="5">
        <v>793940</v>
      </c>
      <c r="B189" s="5" t="s">
        <v>189</v>
      </c>
      <c r="C189" s="5">
        <v>375</v>
      </c>
    </row>
    <row r="190" spans="1:3" x14ac:dyDescent="0.25">
      <c r="A190" s="5">
        <v>793941</v>
      </c>
      <c r="B190" s="5" t="s">
        <v>190</v>
      </c>
      <c r="C190" s="5">
        <v>375</v>
      </c>
    </row>
    <row r="191" spans="1:3" x14ac:dyDescent="0.25">
      <c r="A191" s="5">
        <v>793944</v>
      </c>
      <c r="B191" s="5" t="s">
        <v>191</v>
      </c>
      <c r="C191" s="5">
        <v>375</v>
      </c>
    </row>
    <row r="192" spans="1:3" x14ac:dyDescent="0.25">
      <c r="A192" s="5">
        <v>793945</v>
      </c>
      <c r="B192" s="5" t="s">
        <v>192</v>
      </c>
      <c r="C192" s="5">
        <v>375</v>
      </c>
    </row>
    <row r="193" spans="1:3" x14ac:dyDescent="0.25">
      <c r="A193" s="5">
        <v>793950</v>
      </c>
      <c r="B193" s="5" t="s">
        <v>193</v>
      </c>
      <c r="C193" s="5">
        <v>375</v>
      </c>
    </row>
    <row r="194" spans="1:3" x14ac:dyDescent="0.25">
      <c r="A194" s="5">
        <v>793951</v>
      </c>
      <c r="B194" s="5" t="s">
        <v>194</v>
      </c>
      <c r="C194" s="5">
        <v>475</v>
      </c>
    </row>
    <row r="195" spans="1:3" x14ac:dyDescent="0.25">
      <c r="A195" s="5">
        <v>28400</v>
      </c>
      <c r="B195" s="5" t="s">
        <v>195</v>
      </c>
      <c r="C195" s="5">
        <v>475</v>
      </c>
    </row>
    <row r="196" spans="1:3" x14ac:dyDescent="0.25">
      <c r="B196" s="5" t="s">
        <v>196</v>
      </c>
      <c r="C196" s="5">
        <v>55</v>
      </c>
    </row>
    <row r="197" spans="1:3" x14ac:dyDescent="0.25">
      <c r="A197" s="5">
        <v>28500</v>
      </c>
      <c r="B197" s="5" t="s">
        <v>197</v>
      </c>
      <c r="C197" s="5">
        <v>35</v>
      </c>
    </row>
    <row r="198" spans="1:3" x14ac:dyDescent="0.25">
      <c r="A198" s="5">
        <v>30101</v>
      </c>
      <c r="B198" s="5" t="s">
        <v>198</v>
      </c>
      <c r="C198" s="5">
        <v>220</v>
      </c>
    </row>
    <row r="199" spans="1:3" x14ac:dyDescent="0.25">
      <c r="A199" s="5">
        <v>30102</v>
      </c>
      <c r="B199" s="5" t="s">
        <v>199</v>
      </c>
      <c r="C199" s="5">
        <v>220</v>
      </c>
    </row>
    <row r="200" spans="1:3" x14ac:dyDescent="0.25">
      <c r="A200" s="5">
        <v>30103</v>
      </c>
      <c r="B200" s="5" t="s">
        <v>200</v>
      </c>
      <c r="C200" s="5">
        <v>220</v>
      </c>
    </row>
    <row r="201" spans="1:3" x14ac:dyDescent="0.25">
      <c r="A201" s="5">
        <v>35402</v>
      </c>
      <c r="B201" s="5" t="s">
        <v>201</v>
      </c>
      <c r="C201" s="5">
        <v>300</v>
      </c>
    </row>
    <row r="202" spans="1:3" x14ac:dyDescent="0.25">
      <c r="A202" s="5">
        <v>383501</v>
      </c>
      <c r="B202" s="5" t="s">
        <v>202</v>
      </c>
      <c r="C202" s="5">
        <v>585</v>
      </c>
    </row>
    <row r="203" spans="1:3" x14ac:dyDescent="0.25">
      <c r="A203" s="5">
        <v>383502</v>
      </c>
      <c r="B203" s="5" t="s">
        <v>203</v>
      </c>
      <c r="C203" s="5">
        <v>510</v>
      </c>
    </row>
    <row r="204" spans="1:3" x14ac:dyDescent="0.25">
      <c r="A204" s="5">
        <v>383503</v>
      </c>
      <c r="B204" s="5" t="s">
        <v>204</v>
      </c>
      <c r="C204" s="5">
        <v>460</v>
      </c>
    </row>
    <row r="205" spans="1:3" x14ac:dyDescent="0.25">
      <c r="A205" s="5">
        <v>30401</v>
      </c>
      <c r="B205" s="5" t="s">
        <v>205</v>
      </c>
      <c r="C205" s="5">
        <v>275</v>
      </c>
    </row>
    <row r="206" spans="1:3" x14ac:dyDescent="0.25">
      <c r="A206" s="5">
        <v>30402</v>
      </c>
      <c r="B206" s="5" t="s">
        <v>206</v>
      </c>
      <c r="C206" s="5">
        <v>275</v>
      </c>
    </row>
    <row r="207" spans="1:3" x14ac:dyDescent="0.25">
      <c r="A207" s="5">
        <v>776931</v>
      </c>
      <c r="B207" s="5" t="s">
        <v>207</v>
      </c>
      <c r="C207" s="5">
        <v>220</v>
      </c>
    </row>
    <row r="208" spans="1:3" x14ac:dyDescent="0.25">
      <c r="A208" s="5">
        <v>776932</v>
      </c>
      <c r="B208" s="5" t="s">
        <v>208</v>
      </c>
      <c r="C208" s="5">
        <v>300</v>
      </c>
    </row>
    <row r="209" spans="1:3" x14ac:dyDescent="0.25">
      <c r="A209" s="5">
        <v>776933</v>
      </c>
      <c r="B209" s="5" t="s">
        <v>209</v>
      </c>
      <c r="C209" s="5">
        <v>220</v>
      </c>
    </row>
    <row r="210" spans="1:3" x14ac:dyDescent="0.25">
      <c r="A210" s="5">
        <v>776930</v>
      </c>
      <c r="B210" s="5" t="s">
        <v>210</v>
      </c>
      <c r="C210" s="5">
        <v>300</v>
      </c>
    </row>
    <row r="211" spans="1:3" x14ac:dyDescent="0.25">
      <c r="A211" s="5">
        <v>34201</v>
      </c>
      <c r="B211" s="5" t="s">
        <v>211</v>
      </c>
      <c r="C211" s="5">
        <v>260</v>
      </c>
    </row>
    <row r="212" spans="1:3" x14ac:dyDescent="0.25">
      <c r="A212" s="5">
        <v>34202</v>
      </c>
      <c r="B212" s="5" t="s">
        <v>212</v>
      </c>
      <c r="C212" s="5">
        <v>260</v>
      </c>
    </row>
    <row r="213" spans="1:3" x14ac:dyDescent="0.25">
      <c r="A213" s="5">
        <v>34203</v>
      </c>
      <c r="B213" s="5" t="s">
        <v>213</v>
      </c>
      <c r="C213" s="5">
        <v>330</v>
      </c>
    </row>
    <row r="214" spans="1:3" x14ac:dyDescent="0.25">
      <c r="A214" s="5">
        <v>34204</v>
      </c>
      <c r="B214" s="5" t="s">
        <v>214</v>
      </c>
      <c r="C214" s="5">
        <v>340</v>
      </c>
    </row>
    <row r="215" spans="1:3" x14ac:dyDescent="0.25">
      <c r="A215" s="5">
        <v>34205</v>
      </c>
      <c r="B215" s="5" t="s">
        <v>215</v>
      </c>
      <c r="C215" s="5">
        <v>430</v>
      </c>
    </row>
    <row r="216" spans="1:3" x14ac:dyDescent="0.25">
      <c r="A216" s="5">
        <v>34206</v>
      </c>
      <c r="B216" s="5" t="s">
        <v>216</v>
      </c>
      <c r="C216" s="5">
        <v>430</v>
      </c>
    </row>
    <row r="217" spans="1:3" x14ac:dyDescent="0.25">
      <c r="A217" s="5">
        <v>34301</v>
      </c>
      <c r="B217" s="5" t="s">
        <v>217</v>
      </c>
      <c r="C217" s="5">
        <v>310</v>
      </c>
    </row>
    <row r="218" spans="1:3" x14ac:dyDescent="0.25">
      <c r="A218" s="5">
        <v>34303</v>
      </c>
      <c r="B218" s="5" t="s">
        <v>218</v>
      </c>
      <c r="C218" s="5">
        <v>310</v>
      </c>
    </row>
    <row r="219" spans="1:3" x14ac:dyDescent="0.25">
      <c r="A219" s="5">
        <v>34305</v>
      </c>
      <c r="B219" s="5" t="s">
        <v>219</v>
      </c>
      <c r="C219" s="5">
        <v>310</v>
      </c>
    </row>
    <row r="220" spans="1:3" x14ac:dyDescent="0.25">
      <c r="A220" s="5">
        <v>34302</v>
      </c>
      <c r="B220" s="5" t="s">
        <v>220</v>
      </c>
      <c r="C220" s="5">
        <v>310</v>
      </c>
    </row>
    <row r="221" spans="1:3" x14ac:dyDescent="0.25">
      <c r="A221" s="5">
        <v>34304</v>
      </c>
      <c r="B221" s="5" t="s">
        <v>221</v>
      </c>
      <c r="C221" s="5">
        <v>310</v>
      </c>
    </row>
    <row r="222" spans="1:3" x14ac:dyDescent="0.25">
      <c r="A222" s="5">
        <v>34401</v>
      </c>
      <c r="B222" s="5" t="s">
        <v>222</v>
      </c>
      <c r="C222" s="5">
        <v>405</v>
      </c>
    </row>
    <row r="223" spans="1:3" x14ac:dyDescent="0.25">
      <c r="A223" s="5">
        <v>34402</v>
      </c>
      <c r="B223" s="5" t="s">
        <v>223</v>
      </c>
      <c r="C223" s="5">
        <v>405</v>
      </c>
    </row>
    <row r="224" spans="1:3" x14ac:dyDescent="0.25">
      <c r="A224" s="5">
        <v>33201</v>
      </c>
      <c r="B224" s="5" t="s">
        <v>224</v>
      </c>
      <c r="C224" s="5">
        <v>230</v>
      </c>
    </row>
    <row r="225" spans="1:3" x14ac:dyDescent="0.25">
      <c r="A225" s="5">
        <v>30201</v>
      </c>
      <c r="B225" s="5" t="s">
        <v>225</v>
      </c>
      <c r="C225" s="5">
        <v>305</v>
      </c>
    </row>
    <row r="226" spans="1:3" x14ac:dyDescent="0.25">
      <c r="A226" s="5">
        <v>30202</v>
      </c>
      <c r="B226" s="5" t="s">
        <v>226</v>
      </c>
      <c r="C226" s="5">
        <v>305</v>
      </c>
    </row>
    <row r="227" spans="1:3" x14ac:dyDescent="0.25">
      <c r="A227" s="5">
        <v>30207</v>
      </c>
      <c r="B227" s="5" t="s">
        <v>227</v>
      </c>
      <c r="C227" s="5">
        <v>305</v>
      </c>
    </row>
    <row r="228" spans="1:3" x14ac:dyDescent="0.25">
      <c r="A228" s="5">
        <v>30203</v>
      </c>
      <c r="B228" s="5" t="s">
        <v>228</v>
      </c>
      <c r="C228" s="5">
        <v>305</v>
      </c>
    </row>
    <row r="229" spans="1:3" x14ac:dyDescent="0.25">
      <c r="A229" s="5">
        <v>805101</v>
      </c>
      <c r="B229" s="5" t="s">
        <v>229</v>
      </c>
      <c r="C229" s="5">
        <v>270</v>
      </c>
    </row>
    <row r="230" spans="1:3" x14ac:dyDescent="0.25">
      <c r="A230" s="5">
        <v>805102</v>
      </c>
      <c r="B230" s="5" t="s">
        <v>230</v>
      </c>
      <c r="C230" s="5">
        <v>190</v>
      </c>
    </row>
    <row r="231" spans="1:3" x14ac:dyDescent="0.25">
      <c r="A231" s="5">
        <v>805105</v>
      </c>
      <c r="B231" s="5" t="s">
        <v>231</v>
      </c>
      <c r="C231" s="5">
        <v>420</v>
      </c>
    </row>
    <row r="232" spans="1:3" x14ac:dyDescent="0.25">
      <c r="A232" s="5">
        <v>805121</v>
      </c>
      <c r="B232" s="5" t="s">
        <v>232</v>
      </c>
      <c r="C232" s="5">
        <v>270</v>
      </c>
    </row>
    <row r="233" spans="1:3" x14ac:dyDescent="0.25">
      <c r="A233" s="5">
        <v>805122</v>
      </c>
      <c r="B233" s="5" t="s">
        <v>233</v>
      </c>
      <c r="C233" s="5">
        <v>190</v>
      </c>
    </row>
    <row r="234" spans="1:3" x14ac:dyDescent="0.25">
      <c r="A234" s="5">
        <v>805131</v>
      </c>
      <c r="B234" s="5" t="s">
        <v>234</v>
      </c>
      <c r="C234" s="5">
        <v>275</v>
      </c>
    </row>
    <row r="235" spans="1:3" x14ac:dyDescent="0.25">
      <c r="A235" s="5">
        <v>805132</v>
      </c>
      <c r="B235" s="5" t="s">
        <v>235</v>
      </c>
      <c r="C235" s="5">
        <v>195</v>
      </c>
    </row>
    <row r="236" spans="1:3" x14ac:dyDescent="0.25">
      <c r="A236" s="5">
        <v>805134</v>
      </c>
      <c r="B236" s="5" t="s">
        <v>236</v>
      </c>
      <c r="C236" s="5">
        <v>195</v>
      </c>
    </row>
    <row r="237" spans="1:3" x14ac:dyDescent="0.25">
      <c r="A237" s="5">
        <v>780931</v>
      </c>
      <c r="B237" s="5" t="s">
        <v>237</v>
      </c>
      <c r="C237" s="5">
        <v>250</v>
      </c>
    </row>
    <row r="238" spans="1:3" x14ac:dyDescent="0.25">
      <c r="A238" s="5">
        <v>780932</v>
      </c>
      <c r="B238" s="5" t="s">
        <v>238</v>
      </c>
      <c r="C238" s="5">
        <v>170</v>
      </c>
    </row>
    <row r="239" spans="1:3" x14ac:dyDescent="0.25">
      <c r="A239" s="5">
        <v>805110</v>
      </c>
      <c r="B239" s="5" t="s">
        <v>239</v>
      </c>
      <c r="C239" s="5">
        <v>175</v>
      </c>
    </row>
    <row r="240" spans="1:3" x14ac:dyDescent="0.25">
      <c r="A240" s="5">
        <v>805123</v>
      </c>
      <c r="B240" s="5" t="s">
        <v>240</v>
      </c>
      <c r="C240" s="5">
        <v>175</v>
      </c>
    </row>
    <row r="241" spans="1:3" x14ac:dyDescent="0.25">
      <c r="A241" s="5">
        <v>805133</v>
      </c>
      <c r="B241" s="5" t="s">
        <v>241</v>
      </c>
      <c r="C241" s="5">
        <v>175</v>
      </c>
    </row>
    <row r="242" spans="1:3" x14ac:dyDescent="0.25">
      <c r="A242" s="5">
        <v>779932</v>
      </c>
      <c r="B242" s="5" t="s">
        <v>242</v>
      </c>
      <c r="C242" s="5">
        <v>510</v>
      </c>
    </row>
    <row r="243" spans="1:3" x14ac:dyDescent="0.25">
      <c r="A243" s="5">
        <v>805200</v>
      </c>
      <c r="B243" s="5" t="s">
        <v>243</v>
      </c>
      <c r="C243" s="5">
        <v>125</v>
      </c>
    </row>
    <row r="244" spans="1:3" x14ac:dyDescent="0.25">
      <c r="A244" s="5">
        <v>36100</v>
      </c>
      <c r="B244" s="5" t="s">
        <v>244</v>
      </c>
      <c r="C244" s="5">
        <v>200</v>
      </c>
    </row>
    <row r="245" spans="1:3" x14ac:dyDescent="0.25">
      <c r="A245" s="5">
        <v>32200</v>
      </c>
      <c r="B245" s="5" t="s">
        <v>245</v>
      </c>
      <c r="C245" s="5">
        <v>210</v>
      </c>
    </row>
    <row r="246" spans="1:3" x14ac:dyDescent="0.25">
      <c r="A246" s="5">
        <v>32301</v>
      </c>
      <c r="B246" s="5" t="s">
        <v>246</v>
      </c>
      <c r="C246" s="5">
        <v>210</v>
      </c>
    </row>
    <row r="247" spans="1:3" x14ac:dyDescent="0.25">
      <c r="A247" s="5">
        <v>32400</v>
      </c>
      <c r="B247" s="5" t="s">
        <v>247</v>
      </c>
      <c r="C247" s="5">
        <v>210</v>
      </c>
    </row>
    <row r="248" spans="1:3" x14ac:dyDescent="0.25">
      <c r="A248" s="5">
        <v>32100</v>
      </c>
      <c r="B248" s="5" t="s">
        <v>248</v>
      </c>
      <c r="C248" s="5">
        <v>125</v>
      </c>
    </row>
    <row r="249" spans="1:3" x14ac:dyDescent="0.25">
      <c r="A249" s="5">
        <v>38200</v>
      </c>
      <c r="B249" s="5" t="s">
        <v>249</v>
      </c>
      <c r="C249" s="5">
        <v>105</v>
      </c>
    </row>
    <row r="250" spans="1:3" x14ac:dyDescent="0.25">
      <c r="A250" s="5">
        <v>39001</v>
      </c>
      <c r="B250" s="5" t="s">
        <v>250</v>
      </c>
      <c r="C250" s="5">
        <v>80</v>
      </c>
    </row>
    <row r="251" spans="1:3" x14ac:dyDescent="0.25">
      <c r="A251" s="5">
        <v>39002</v>
      </c>
      <c r="B251" s="5" t="s">
        <v>251</v>
      </c>
      <c r="C251" s="5">
        <v>80</v>
      </c>
    </row>
    <row r="252" spans="1:3" x14ac:dyDescent="0.25">
      <c r="A252" s="5">
        <v>39302</v>
      </c>
      <c r="B252" s="5" t="s">
        <v>252</v>
      </c>
      <c r="C252" s="5">
        <v>205</v>
      </c>
    </row>
    <row r="253" spans="1:3" x14ac:dyDescent="0.25">
      <c r="A253" s="5">
        <v>39400</v>
      </c>
      <c r="B253" s="5" t="s">
        <v>253</v>
      </c>
      <c r="C253" s="5">
        <v>55</v>
      </c>
    </row>
    <row r="254" spans="1:3" x14ac:dyDescent="0.25">
      <c r="A254" s="5">
        <v>39700</v>
      </c>
      <c r="B254" s="5" t="s">
        <v>254</v>
      </c>
      <c r="C254" s="5">
        <v>55</v>
      </c>
    </row>
    <row r="255" spans="1:3" x14ac:dyDescent="0.25">
      <c r="A255" s="5">
        <v>39800</v>
      </c>
      <c r="B255" s="5" t="s">
        <v>255</v>
      </c>
      <c r="C255" s="5">
        <v>55</v>
      </c>
    </row>
    <row r="256" spans="1:3" x14ac:dyDescent="0.25">
      <c r="A256" s="5">
        <v>39301</v>
      </c>
      <c r="B256" s="5" t="s">
        <v>256</v>
      </c>
      <c r="C256" s="5">
        <v>140</v>
      </c>
    </row>
    <row r="257" spans="1:3" x14ac:dyDescent="0.25">
      <c r="A257" s="5">
        <v>348500</v>
      </c>
      <c r="B257" s="5" t="s">
        <v>257</v>
      </c>
      <c r="C257" s="5">
        <v>90</v>
      </c>
    </row>
    <row r="258" spans="1:3" x14ac:dyDescent="0.25">
      <c r="A258" s="5">
        <v>33100</v>
      </c>
      <c r="B258" s="5" t="s">
        <v>258</v>
      </c>
      <c r="C258" s="5">
        <v>40</v>
      </c>
    </row>
    <row r="259" spans="1:3" x14ac:dyDescent="0.25">
      <c r="A259" s="5">
        <v>10101</v>
      </c>
      <c r="B259" s="5" t="s">
        <v>259</v>
      </c>
      <c r="C259" s="5">
        <v>70</v>
      </c>
    </row>
    <row r="260" spans="1:3" x14ac:dyDescent="0.25">
      <c r="A260" s="5">
        <v>10102</v>
      </c>
      <c r="B260" s="5" t="s">
        <v>260</v>
      </c>
      <c r="C260" s="5">
        <v>70</v>
      </c>
    </row>
    <row r="261" spans="1:3" x14ac:dyDescent="0.25">
      <c r="A261" s="5">
        <v>10901</v>
      </c>
      <c r="B261" s="5" t="s">
        <v>261</v>
      </c>
      <c r="C261" s="5">
        <v>105</v>
      </c>
    </row>
    <row r="262" spans="1:3" x14ac:dyDescent="0.25">
      <c r="A262" s="5">
        <v>10201</v>
      </c>
      <c r="B262" s="5" t="s">
        <v>262</v>
      </c>
      <c r="C262" s="5">
        <v>30</v>
      </c>
    </row>
    <row r="263" spans="1:3" x14ac:dyDescent="0.25">
      <c r="A263" s="5">
        <v>10202</v>
      </c>
      <c r="B263" s="5" t="s">
        <v>263</v>
      </c>
      <c r="C263" s="5">
        <v>105</v>
      </c>
    </row>
    <row r="264" spans="1:3" x14ac:dyDescent="0.25">
      <c r="A264" s="5">
        <v>10203</v>
      </c>
      <c r="B264" s="5" t="s">
        <v>264</v>
      </c>
      <c r="C264" s="5">
        <v>30</v>
      </c>
    </row>
    <row r="265" spans="1:3" x14ac:dyDescent="0.25">
      <c r="A265" s="5">
        <v>43001</v>
      </c>
      <c r="B265" s="5" t="s">
        <v>265</v>
      </c>
      <c r="C265" s="5">
        <v>210</v>
      </c>
    </row>
    <row r="266" spans="1:3" x14ac:dyDescent="0.25">
      <c r="A266" s="5">
        <v>47101</v>
      </c>
      <c r="B266" s="5" t="s">
        <v>266</v>
      </c>
      <c r="C266" s="5">
        <v>210</v>
      </c>
    </row>
    <row r="267" spans="1:3" x14ac:dyDescent="0.25">
      <c r="A267" s="5">
        <v>47102</v>
      </c>
      <c r="B267" s="5" t="s">
        <v>267</v>
      </c>
      <c r="C267" s="5">
        <v>200</v>
      </c>
    </row>
    <row r="268" spans="1:3" x14ac:dyDescent="0.25">
      <c r="A268" s="5">
        <v>42201</v>
      </c>
      <c r="B268" s="5" t="s">
        <v>268</v>
      </c>
      <c r="C268" s="5">
        <v>70</v>
      </c>
    </row>
    <row r="269" spans="1:3" x14ac:dyDescent="0.25">
      <c r="A269" s="5">
        <v>53207</v>
      </c>
      <c r="B269" s="5" t="s">
        <v>269</v>
      </c>
      <c r="C269" s="5">
        <v>70</v>
      </c>
    </row>
    <row r="270" spans="1:3" x14ac:dyDescent="0.25">
      <c r="A270" s="5">
        <v>40200</v>
      </c>
      <c r="B270" s="5" t="s">
        <v>270</v>
      </c>
      <c r="C270" s="5">
        <v>100</v>
      </c>
    </row>
    <row r="271" spans="1:3" x14ac:dyDescent="0.25">
      <c r="A271" s="5">
        <v>42101</v>
      </c>
      <c r="B271" s="5" t="s">
        <v>271</v>
      </c>
      <c r="C271" s="5">
        <v>200</v>
      </c>
    </row>
    <row r="272" spans="1:3" x14ac:dyDescent="0.25">
      <c r="A272" s="5">
        <v>42102</v>
      </c>
      <c r="B272" s="5" t="s">
        <v>272</v>
      </c>
      <c r="C272" s="5">
        <v>200</v>
      </c>
    </row>
    <row r="273" spans="1:3" x14ac:dyDescent="0.25">
      <c r="A273" s="5">
        <v>52200</v>
      </c>
      <c r="B273" s="5" t="s">
        <v>273</v>
      </c>
      <c r="C273" s="5">
        <v>175</v>
      </c>
    </row>
    <row r="274" spans="1:3" x14ac:dyDescent="0.25">
      <c r="A274" s="5">
        <v>52300</v>
      </c>
      <c r="B274" s="5" t="s">
        <v>274</v>
      </c>
      <c r="C274" s="5">
        <v>150</v>
      </c>
    </row>
    <row r="275" spans="1:3" x14ac:dyDescent="0.25">
      <c r="A275" s="5">
        <v>52401</v>
      </c>
      <c r="B275" s="5" t="s">
        <v>275</v>
      </c>
      <c r="C275" s="5">
        <v>150</v>
      </c>
    </row>
    <row r="276" spans="1:3" x14ac:dyDescent="0.25">
      <c r="A276" s="5">
        <v>52101</v>
      </c>
      <c r="B276" s="5" t="s">
        <v>276</v>
      </c>
      <c r="C276" s="5">
        <v>185</v>
      </c>
    </row>
    <row r="277" spans="1:3" x14ac:dyDescent="0.25">
      <c r="A277" s="5">
        <v>55100</v>
      </c>
      <c r="B277" s="5" t="s">
        <v>277</v>
      </c>
      <c r="C277" s="5">
        <v>235</v>
      </c>
    </row>
    <row r="278" spans="1:3" x14ac:dyDescent="0.25">
      <c r="A278" s="5">
        <v>55200</v>
      </c>
      <c r="B278" s="5" t="s">
        <v>278</v>
      </c>
      <c r="C278" s="5">
        <v>235</v>
      </c>
    </row>
    <row r="279" spans="1:3" x14ac:dyDescent="0.25">
      <c r="A279" s="5">
        <v>54201</v>
      </c>
      <c r="B279" s="5" t="s">
        <v>279</v>
      </c>
      <c r="C279" s="5">
        <v>320</v>
      </c>
    </row>
    <row r="280" spans="1:3" x14ac:dyDescent="0.25">
      <c r="A280" s="5">
        <v>779134</v>
      </c>
      <c r="B280" s="5" t="s">
        <v>280</v>
      </c>
      <c r="C280" s="5">
        <v>250</v>
      </c>
    </row>
    <row r="281" spans="1:3" x14ac:dyDescent="0.25">
      <c r="A281" s="5">
        <v>52601</v>
      </c>
      <c r="B281" s="5" t="s">
        <v>281</v>
      </c>
      <c r="C281" s="5">
        <v>260</v>
      </c>
    </row>
    <row r="282" spans="1:3" x14ac:dyDescent="0.25">
      <c r="A282" s="5">
        <v>52602</v>
      </c>
      <c r="B282" s="5" t="s">
        <v>282</v>
      </c>
      <c r="C282" s="5">
        <v>290</v>
      </c>
    </row>
    <row r="283" spans="1:3" x14ac:dyDescent="0.25">
      <c r="A283" s="5" t="s">
        <v>283</v>
      </c>
      <c r="B283" s="5" t="s">
        <v>284</v>
      </c>
      <c r="C283" s="5">
        <v>290</v>
      </c>
    </row>
    <row r="284" spans="1:3" x14ac:dyDescent="0.25">
      <c r="A284" s="5">
        <v>95300</v>
      </c>
      <c r="B284" s="5" t="s">
        <v>285</v>
      </c>
      <c r="C284" s="5">
        <v>30</v>
      </c>
    </row>
    <row r="285" spans="1:3" x14ac:dyDescent="0.25">
      <c r="A285" s="5">
        <v>94100</v>
      </c>
      <c r="B285" s="5" t="s">
        <v>286</v>
      </c>
      <c r="C285" s="5">
        <v>30</v>
      </c>
    </row>
    <row r="286" spans="1:3" x14ac:dyDescent="0.25">
      <c r="A286" s="5">
        <v>92100</v>
      </c>
      <c r="B286" s="5" t="s">
        <v>287</v>
      </c>
      <c r="C286" s="5">
        <v>40</v>
      </c>
    </row>
    <row r="287" spans="1:3" x14ac:dyDescent="0.25">
      <c r="A287" s="5">
        <v>92200</v>
      </c>
      <c r="B287" s="5" t="s">
        <v>288</v>
      </c>
      <c r="C287" s="5">
        <v>40</v>
      </c>
    </row>
    <row r="288" spans="1:3" x14ac:dyDescent="0.25">
      <c r="A288" s="5">
        <v>96100</v>
      </c>
      <c r="B288" s="5" t="s">
        <v>289</v>
      </c>
      <c r="C288" s="5">
        <v>40</v>
      </c>
    </row>
    <row r="289" spans="1:3" x14ac:dyDescent="0.25">
      <c r="A289" s="5">
        <v>98101</v>
      </c>
      <c r="B289" s="5" t="s">
        <v>290</v>
      </c>
      <c r="C289" s="5">
        <v>60</v>
      </c>
    </row>
    <row r="290" spans="1:3" x14ac:dyDescent="0.25">
      <c r="A290" s="5">
        <v>98201</v>
      </c>
      <c r="B290" s="5" t="s">
        <v>291</v>
      </c>
      <c r="C290" s="5">
        <v>60</v>
      </c>
    </row>
    <row r="291" spans="1:3" x14ac:dyDescent="0.25">
      <c r="A291" s="5">
        <v>98301</v>
      </c>
      <c r="B291" s="5" t="s">
        <v>292</v>
      </c>
      <c r="C291" s="5">
        <v>95</v>
      </c>
    </row>
    <row r="292" spans="1:3" x14ac:dyDescent="0.25">
      <c r="A292" s="5">
        <v>97100</v>
      </c>
      <c r="B292" s="5" t="s">
        <v>293</v>
      </c>
      <c r="C292" s="5">
        <v>50</v>
      </c>
    </row>
    <row r="293" spans="1:3" x14ac:dyDescent="0.25">
      <c r="A293" s="5">
        <v>97200</v>
      </c>
      <c r="B293" s="5" t="s">
        <v>294</v>
      </c>
      <c r="C293" s="5">
        <v>30</v>
      </c>
    </row>
    <row r="294" spans="1:3" x14ac:dyDescent="0.25">
      <c r="A294" s="5">
        <v>97300</v>
      </c>
      <c r="B294" s="5" t="s">
        <v>295</v>
      </c>
      <c r="C294" s="5">
        <v>30</v>
      </c>
    </row>
    <row r="295" spans="1:3" x14ac:dyDescent="0.25">
      <c r="A295" s="5">
        <v>82000</v>
      </c>
      <c r="B295" s="5" t="s">
        <v>296</v>
      </c>
      <c r="C295" s="5">
        <v>30</v>
      </c>
    </row>
    <row r="296" spans="1:3" x14ac:dyDescent="0.25">
      <c r="A296" s="5">
        <v>82100</v>
      </c>
      <c r="B296" s="5" t="s">
        <v>297</v>
      </c>
      <c r="C296" s="5">
        <v>30</v>
      </c>
    </row>
    <row r="297" spans="1:3" x14ac:dyDescent="0.25">
      <c r="A297" s="5">
        <v>80100</v>
      </c>
      <c r="B297" s="5" t="s">
        <v>298</v>
      </c>
      <c r="C297" s="5">
        <v>30</v>
      </c>
    </row>
    <row r="298" spans="1:3" x14ac:dyDescent="0.25">
      <c r="A298" s="5">
        <v>82301</v>
      </c>
      <c r="B298" s="5" t="s">
        <v>299</v>
      </c>
      <c r="C298" s="5">
        <v>50</v>
      </c>
    </row>
    <row r="299" spans="1:3" x14ac:dyDescent="0.25">
      <c r="A299" s="5">
        <v>82302</v>
      </c>
      <c r="B299" s="5" t="s">
        <v>300</v>
      </c>
      <c r="C299" s="5">
        <v>120</v>
      </c>
    </row>
    <row r="300" spans="1:3" x14ac:dyDescent="0.25">
      <c r="A300" s="5">
        <v>82401</v>
      </c>
      <c r="B300" s="5" t="s">
        <v>301</v>
      </c>
      <c r="C300" s="5">
        <v>200</v>
      </c>
    </row>
    <row r="301" spans="1:3" x14ac:dyDescent="0.25">
      <c r="A301" s="5">
        <v>86200</v>
      </c>
      <c r="B301" s="13" t="s">
        <v>302</v>
      </c>
      <c r="C301" s="5">
        <v>130</v>
      </c>
    </row>
    <row r="302" spans="1:3" x14ac:dyDescent="0.25">
      <c r="A302" s="5">
        <v>86300</v>
      </c>
      <c r="B302" s="5" t="s">
        <v>303</v>
      </c>
      <c r="C302" s="5">
        <v>130</v>
      </c>
    </row>
    <row r="303" spans="1:3" x14ac:dyDescent="0.25">
      <c r="A303" s="5">
        <v>88100</v>
      </c>
      <c r="B303" s="5" t="s">
        <v>304</v>
      </c>
      <c r="C303" s="5">
        <v>30</v>
      </c>
    </row>
    <row r="304" spans="1:3" x14ac:dyDescent="0.25">
      <c r="A304" s="5">
        <v>88201</v>
      </c>
      <c r="B304" s="5" t="s">
        <v>305</v>
      </c>
      <c r="C304" s="5">
        <v>30</v>
      </c>
    </row>
    <row r="305" spans="1:3" x14ac:dyDescent="0.25">
      <c r="A305" s="5">
        <v>86400</v>
      </c>
      <c r="B305" s="5" t="s">
        <v>306</v>
      </c>
      <c r="C305" s="5">
        <v>130</v>
      </c>
    </row>
    <row r="306" spans="1:3" x14ac:dyDescent="0.25">
      <c r="A306" s="5">
        <v>88202</v>
      </c>
      <c r="B306" s="5" t="s">
        <v>307</v>
      </c>
      <c r="C306" s="5">
        <v>60</v>
      </c>
    </row>
    <row r="307" spans="1:3" x14ac:dyDescent="0.25">
      <c r="A307" s="5">
        <v>88401</v>
      </c>
      <c r="B307" s="5" t="s">
        <v>308</v>
      </c>
      <c r="C307" s="5">
        <v>60</v>
      </c>
    </row>
    <row r="308" spans="1:3" x14ac:dyDescent="0.25">
      <c r="A308" s="5">
        <v>88402</v>
      </c>
      <c r="B308" s="5" t="s">
        <v>309</v>
      </c>
      <c r="C308" s="5">
        <v>60</v>
      </c>
    </row>
    <row r="309" spans="1:3" x14ac:dyDescent="0.25">
      <c r="A309" s="5">
        <v>88403</v>
      </c>
      <c r="B309" s="5" t="s">
        <v>310</v>
      </c>
      <c r="C309" s="5">
        <v>135</v>
      </c>
    </row>
    <row r="310" spans="1:3" x14ac:dyDescent="0.25">
      <c r="A310" s="5">
        <v>84100</v>
      </c>
      <c r="B310" s="5" t="s">
        <v>311</v>
      </c>
      <c r="C310" s="5">
        <v>50</v>
      </c>
    </row>
    <row r="311" spans="1:3" x14ac:dyDescent="0.25">
      <c r="A311" s="5">
        <v>84400</v>
      </c>
      <c r="B311" s="5" t="s">
        <v>312</v>
      </c>
      <c r="C311" s="5">
        <v>50</v>
      </c>
    </row>
    <row r="312" spans="1:3" x14ac:dyDescent="0.25">
      <c r="A312" s="5">
        <v>86101</v>
      </c>
      <c r="B312" s="5" t="s">
        <v>313</v>
      </c>
      <c r="C312" s="5">
        <v>100</v>
      </c>
    </row>
    <row r="313" spans="1:3" x14ac:dyDescent="0.25">
      <c r="A313" s="5">
        <v>86102</v>
      </c>
      <c r="B313" s="5" t="s">
        <v>314</v>
      </c>
      <c r="C313" s="5">
        <v>100</v>
      </c>
    </row>
    <row r="314" spans="1:3" x14ac:dyDescent="0.25">
      <c r="A314" s="5">
        <v>89101</v>
      </c>
      <c r="B314" s="5" t="s">
        <v>315</v>
      </c>
      <c r="C314" s="5">
        <v>30</v>
      </c>
    </row>
    <row r="315" spans="1:3" x14ac:dyDescent="0.25">
      <c r="A315" s="5">
        <v>85300</v>
      </c>
      <c r="B315" s="5" t="s">
        <v>316</v>
      </c>
      <c r="C315" s="5">
        <v>40</v>
      </c>
    </row>
    <row r="316" spans="1:3" x14ac:dyDescent="0.25">
      <c r="A316" s="5">
        <v>87300</v>
      </c>
      <c r="B316" s="5" t="s">
        <v>317</v>
      </c>
      <c r="C316" s="5">
        <v>90</v>
      </c>
    </row>
    <row r="317" spans="1:3" x14ac:dyDescent="0.25">
      <c r="A317" s="5">
        <v>87401</v>
      </c>
      <c r="B317" s="5" t="s">
        <v>318</v>
      </c>
      <c r="C317" s="5">
        <v>140</v>
      </c>
    </row>
    <row r="318" spans="1:3" x14ac:dyDescent="0.25">
      <c r="A318" s="5">
        <v>83100</v>
      </c>
      <c r="B318" s="13" t="s">
        <v>319</v>
      </c>
      <c r="C318" s="5">
        <v>100</v>
      </c>
    </row>
    <row r="319" spans="1:3" x14ac:dyDescent="0.25">
      <c r="A319" s="5">
        <v>83200</v>
      </c>
      <c r="B319" s="13" t="s">
        <v>320</v>
      </c>
      <c r="C319" s="5">
        <v>100</v>
      </c>
    </row>
    <row r="320" spans="1:3" x14ac:dyDescent="0.25">
      <c r="A320" s="5">
        <v>83300</v>
      </c>
      <c r="B320" s="13" t="s">
        <v>321</v>
      </c>
      <c r="C320" s="5">
        <v>100</v>
      </c>
    </row>
    <row r="321" spans="1:3" x14ac:dyDescent="0.25">
      <c r="A321" s="5">
        <v>83400</v>
      </c>
      <c r="B321" s="5" t="s">
        <v>322</v>
      </c>
      <c r="C321" s="5">
        <v>100</v>
      </c>
    </row>
    <row r="322" spans="1:3" x14ac:dyDescent="0.25">
      <c r="A322" s="5">
        <v>82600</v>
      </c>
      <c r="B322" s="5" t="s">
        <v>323</v>
      </c>
      <c r="C322" s="5">
        <v>35</v>
      </c>
    </row>
    <row r="323" spans="1:3" x14ac:dyDescent="0.25">
      <c r="A323" s="5">
        <v>85200</v>
      </c>
      <c r="B323" s="5" t="s">
        <v>324</v>
      </c>
      <c r="C323" s="5">
        <v>30</v>
      </c>
    </row>
    <row r="324" spans="1:3" x14ac:dyDescent="0.25">
      <c r="A324" s="5">
        <v>85100</v>
      </c>
      <c r="B324" s="5" t="s">
        <v>325</v>
      </c>
      <c r="C324" s="5">
        <v>30</v>
      </c>
    </row>
    <row r="325" spans="1:3" x14ac:dyDescent="0.25">
      <c r="A325" s="5">
        <v>103103</v>
      </c>
      <c r="B325" s="5" t="s">
        <v>326</v>
      </c>
      <c r="C325" s="5">
        <v>45</v>
      </c>
    </row>
    <row r="326" spans="1:3" x14ac:dyDescent="0.25">
      <c r="A326" s="5">
        <v>103104</v>
      </c>
      <c r="B326" s="5" t="s">
        <v>327</v>
      </c>
      <c r="C326" s="5">
        <v>70</v>
      </c>
    </row>
    <row r="327" spans="1:3" x14ac:dyDescent="0.25">
      <c r="A327" s="5">
        <v>103105</v>
      </c>
      <c r="B327" s="5" t="s">
        <v>328</v>
      </c>
      <c r="C327" s="5">
        <v>50</v>
      </c>
    </row>
    <row r="328" spans="1:3" x14ac:dyDescent="0.25">
      <c r="A328" s="5">
        <v>103101</v>
      </c>
      <c r="B328" s="5" t="s">
        <v>329</v>
      </c>
      <c r="C328" s="5">
        <v>50</v>
      </c>
    </row>
    <row r="329" spans="1:3" x14ac:dyDescent="0.25">
      <c r="A329" s="5">
        <v>103102</v>
      </c>
      <c r="B329" s="5" t="s">
        <v>330</v>
      </c>
      <c r="C329" s="5">
        <v>70</v>
      </c>
    </row>
    <row r="330" spans="1:3" x14ac:dyDescent="0.25">
      <c r="A330" s="5">
        <v>103107</v>
      </c>
      <c r="B330" s="5" t="s">
        <v>331</v>
      </c>
      <c r="C330" s="5">
        <v>90</v>
      </c>
    </row>
    <row r="331" spans="1:3" x14ac:dyDescent="0.25">
      <c r="A331" s="5">
        <v>106100</v>
      </c>
      <c r="B331" s="5" t="s">
        <v>332</v>
      </c>
      <c r="C331" s="5">
        <v>30</v>
      </c>
    </row>
    <row r="332" spans="1:3" x14ac:dyDescent="0.25">
      <c r="A332" s="5">
        <v>103106</v>
      </c>
      <c r="B332" s="5" t="s">
        <v>333</v>
      </c>
      <c r="C332" s="5">
        <v>130</v>
      </c>
    </row>
    <row r="333" spans="1:3" x14ac:dyDescent="0.25">
      <c r="A333" s="5">
        <v>103108</v>
      </c>
      <c r="B333" s="5" t="s">
        <v>334</v>
      </c>
      <c r="C333" s="5">
        <v>30</v>
      </c>
    </row>
    <row r="334" spans="1:3" x14ac:dyDescent="0.25">
      <c r="A334" s="5">
        <v>104100</v>
      </c>
      <c r="B334" s="5" t="s">
        <v>335</v>
      </c>
      <c r="C334" s="5">
        <v>100</v>
      </c>
    </row>
    <row r="335" spans="1:3" x14ac:dyDescent="0.25">
      <c r="A335" s="5">
        <v>104400</v>
      </c>
      <c r="B335" s="5" t="s">
        <v>336</v>
      </c>
      <c r="C335" s="5">
        <v>100</v>
      </c>
    </row>
    <row r="336" spans="1:3" x14ac:dyDescent="0.25">
      <c r="A336" s="5">
        <v>105100</v>
      </c>
      <c r="B336" s="5" t="s">
        <v>337</v>
      </c>
      <c r="C336" s="5">
        <v>60</v>
      </c>
    </row>
    <row r="337" spans="1:3" x14ac:dyDescent="0.25">
      <c r="A337" s="5">
        <v>168405</v>
      </c>
      <c r="B337" s="5" t="s">
        <v>338</v>
      </c>
      <c r="C337" s="5">
        <v>100</v>
      </c>
    </row>
    <row r="338" spans="1:3" x14ac:dyDescent="0.25">
      <c r="A338" s="5">
        <v>169203</v>
      </c>
      <c r="B338" s="5" t="s">
        <v>339</v>
      </c>
      <c r="C338" s="5">
        <v>30</v>
      </c>
    </row>
    <row r="339" spans="1:3" x14ac:dyDescent="0.25">
      <c r="A339" s="5">
        <v>169204</v>
      </c>
      <c r="B339" s="5" t="s">
        <v>340</v>
      </c>
      <c r="C339" s="5">
        <v>100</v>
      </c>
    </row>
    <row r="340" spans="1:3" x14ac:dyDescent="0.25">
      <c r="A340" s="5">
        <v>161100</v>
      </c>
      <c r="B340" s="5" t="s">
        <v>341</v>
      </c>
      <c r="C340" s="5">
        <v>125</v>
      </c>
    </row>
    <row r="341" spans="1:3" x14ac:dyDescent="0.25">
      <c r="A341" s="5">
        <v>169201</v>
      </c>
      <c r="B341" s="5" t="s">
        <v>342</v>
      </c>
      <c r="C341" s="5">
        <v>125</v>
      </c>
    </row>
    <row r="342" spans="1:3" x14ac:dyDescent="0.25">
      <c r="A342" s="5">
        <v>165100</v>
      </c>
      <c r="B342" s="5" t="s">
        <v>343</v>
      </c>
      <c r="C342" s="5">
        <v>125</v>
      </c>
    </row>
    <row r="343" spans="1:3" x14ac:dyDescent="0.25">
      <c r="A343" s="5">
        <v>165200</v>
      </c>
      <c r="B343" s="5" t="s">
        <v>344</v>
      </c>
      <c r="C343" s="5">
        <v>125</v>
      </c>
    </row>
    <row r="344" spans="1:3" x14ac:dyDescent="0.25">
      <c r="A344" s="5">
        <v>169202</v>
      </c>
      <c r="B344" s="5" t="s">
        <v>345</v>
      </c>
      <c r="C344" s="5">
        <v>80</v>
      </c>
    </row>
    <row r="345" spans="1:3" x14ac:dyDescent="0.25">
      <c r="A345" s="5">
        <v>767901</v>
      </c>
      <c r="B345" s="5" t="s">
        <v>346</v>
      </c>
      <c r="C345" s="5">
        <v>120</v>
      </c>
    </row>
    <row r="346" spans="1:3" x14ac:dyDescent="0.25">
      <c r="A346" s="5">
        <v>767902</v>
      </c>
      <c r="B346" s="5" t="s">
        <v>347</v>
      </c>
      <c r="C346" s="5">
        <v>120</v>
      </c>
    </row>
    <row r="347" spans="1:3" x14ac:dyDescent="0.25">
      <c r="A347" s="5">
        <v>767904</v>
      </c>
      <c r="B347" s="5" t="s">
        <v>348</v>
      </c>
      <c r="C347" s="5">
        <v>135</v>
      </c>
    </row>
    <row r="348" spans="1:3" x14ac:dyDescent="0.25">
      <c r="A348" s="5">
        <v>767905</v>
      </c>
      <c r="B348" s="5" t="s">
        <v>349</v>
      </c>
      <c r="C348" s="5">
        <v>135</v>
      </c>
    </row>
    <row r="349" spans="1:3" x14ac:dyDescent="0.25">
      <c r="A349" s="5">
        <v>120000</v>
      </c>
      <c r="B349" s="13" t="s">
        <v>350</v>
      </c>
      <c r="C349" s="5">
        <v>85</v>
      </c>
    </row>
    <row r="350" spans="1:3" x14ac:dyDescent="0.25">
      <c r="A350" s="5">
        <v>140000</v>
      </c>
      <c r="B350" s="5" t="s">
        <v>351</v>
      </c>
      <c r="C350" s="5">
        <v>155</v>
      </c>
    </row>
    <row r="351" spans="1:3" x14ac:dyDescent="0.25">
      <c r="A351" s="5">
        <v>164100</v>
      </c>
      <c r="B351" s="5" t="s">
        <v>352</v>
      </c>
      <c r="C351" s="5">
        <v>80</v>
      </c>
    </row>
    <row r="352" spans="1:3" x14ac:dyDescent="0.25">
      <c r="A352" s="5">
        <v>164200</v>
      </c>
      <c r="B352" s="5" t="s">
        <v>353</v>
      </c>
      <c r="C352" s="5">
        <v>120</v>
      </c>
    </row>
    <row r="353" spans="1:3" x14ac:dyDescent="0.25">
      <c r="A353" s="5">
        <v>163100</v>
      </c>
      <c r="B353" s="5" t="s">
        <v>354</v>
      </c>
      <c r="C353" s="5">
        <v>90</v>
      </c>
    </row>
    <row r="354" spans="1:3" x14ac:dyDescent="0.25">
      <c r="A354" s="5">
        <v>166101</v>
      </c>
      <c r="B354" s="5" t="s">
        <v>355</v>
      </c>
      <c r="C354" s="5">
        <v>100</v>
      </c>
    </row>
    <row r="355" spans="1:3" x14ac:dyDescent="0.25">
      <c r="A355" s="5">
        <v>168301</v>
      </c>
      <c r="B355" s="5" t="s">
        <v>356</v>
      </c>
      <c r="C355" s="5">
        <v>100</v>
      </c>
    </row>
    <row r="356" spans="1:3" x14ac:dyDescent="0.25">
      <c r="A356" s="5">
        <v>152100</v>
      </c>
      <c r="B356" s="5" t="s">
        <v>357</v>
      </c>
      <c r="C356" s="5">
        <v>80</v>
      </c>
    </row>
    <row r="357" spans="1:3" x14ac:dyDescent="0.25">
      <c r="A357" s="5">
        <v>152200</v>
      </c>
      <c r="B357" s="5" t="s">
        <v>358</v>
      </c>
      <c r="C357" s="5">
        <v>80</v>
      </c>
    </row>
    <row r="358" spans="1:3" x14ac:dyDescent="0.25">
      <c r="A358" s="5">
        <v>154101</v>
      </c>
      <c r="B358" s="5" t="s">
        <v>359</v>
      </c>
      <c r="C358" s="5">
        <v>90</v>
      </c>
    </row>
    <row r="359" spans="1:3" x14ac:dyDescent="0.25">
      <c r="A359" s="5">
        <v>154102</v>
      </c>
      <c r="B359" s="5" t="s">
        <v>360</v>
      </c>
      <c r="C359" s="5">
        <v>90</v>
      </c>
    </row>
    <row r="360" spans="1:3" x14ac:dyDescent="0.25">
      <c r="A360" s="5">
        <v>154103</v>
      </c>
      <c r="B360" s="5" t="s">
        <v>361</v>
      </c>
      <c r="C360" s="5">
        <v>150</v>
      </c>
    </row>
    <row r="361" spans="1:3" x14ac:dyDescent="0.25">
      <c r="A361" s="5">
        <v>87100</v>
      </c>
      <c r="B361" s="5" t="s">
        <v>362</v>
      </c>
      <c r="C361" s="5">
        <v>80</v>
      </c>
    </row>
    <row r="362" spans="1:3" x14ac:dyDescent="0.25">
      <c r="A362" s="5">
        <v>100100</v>
      </c>
      <c r="B362" s="5" t="s">
        <v>363</v>
      </c>
      <c r="C362" s="5">
        <v>50</v>
      </c>
    </row>
    <row r="363" spans="1:3" x14ac:dyDescent="0.25">
      <c r="A363" s="5">
        <v>111100</v>
      </c>
      <c r="B363" s="5" t="s">
        <v>364</v>
      </c>
      <c r="C363" s="5">
        <v>50</v>
      </c>
    </row>
    <row r="364" spans="1:3" x14ac:dyDescent="0.25">
      <c r="A364" s="5">
        <v>117400</v>
      </c>
      <c r="B364" s="5" t="s">
        <v>365</v>
      </c>
      <c r="C364" s="5">
        <v>60</v>
      </c>
    </row>
    <row r="365" spans="1:3" x14ac:dyDescent="0.25">
      <c r="A365" s="5" t="s">
        <v>366</v>
      </c>
      <c r="B365" s="5" t="s">
        <v>367</v>
      </c>
      <c r="C365" s="5">
        <v>120</v>
      </c>
    </row>
    <row r="366" spans="1:3" x14ac:dyDescent="0.25">
      <c r="A366" s="5">
        <v>103201</v>
      </c>
      <c r="B366" s="5" t="s">
        <v>368</v>
      </c>
      <c r="C366" s="5">
        <v>30</v>
      </c>
    </row>
    <row r="367" spans="1:3" x14ac:dyDescent="0.25">
      <c r="A367" s="5">
        <v>114200</v>
      </c>
      <c r="B367" s="5" t="s">
        <v>369</v>
      </c>
      <c r="C367" s="5">
        <v>30</v>
      </c>
    </row>
    <row r="368" spans="1:3" x14ac:dyDescent="0.25">
      <c r="A368" s="5">
        <v>128402</v>
      </c>
      <c r="B368" s="5" t="s">
        <v>370</v>
      </c>
      <c r="C368" s="5">
        <v>30</v>
      </c>
    </row>
    <row r="369" spans="1:3" x14ac:dyDescent="0.25">
      <c r="A369" s="5">
        <v>117600</v>
      </c>
      <c r="B369" s="5" t="s">
        <v>371</v>
      </c>
      <c r="C369" s="5">
        <v>50</v>
      </c>
    </row>
    <row r="370" spans="1:3" x14ac:dyDescent="0.25">
      <c r="A370" s="5">
        <v>114100</v>
      </c>
      <c r="B370" s="5" t="s">
        <v>372</v>
      </c>
      <c r="C370" s="5">
        <v>50</v>
      </c>
    </row>
    <row r="371" spans="1:3" x14ac:dyDescent="0.25">
      <c r="A371" s="5">
        <v>118100</v>
      </c>
      <c r="B371" s="5" t="s">
        <v>373</v>
      </c>
      <c r="C371" s="5">
        <v>30</v>
      </c>
    </row>
    <row r="372" spans="1:3" x14ac:dyDescent="0.25">
      <c r="A372" s="5">
        <v>115100</v>
      </c>
      <c r="B372" s="5" t="s">
        <v>374</v>
      </c>
      <c r="C372" s="5">
        <v>80</v>
      </c>
    </row>
    <row r="373" spans="1:3" x14ac:dyDescent="0.25">
      <c r="A373" s="5">
        <v>116200</v>
      </c>
      <c r="B373" s="5" t="s">
        <v>375</v>
      </c>
      <c r="C373" s="5">
        <v>170</v>
      </c>
    </row>
    <row r="374" spans="1:3" x14ac:dyDescent="0.25">
      <c r="A374" s="5">
        <v>115800</v>
      </c>
      <c r="B374" s="5" t="s">
        <v>376</v>
      </c>
      <c r="C374" s="5">
        <v>30</v>
      </c>
    </row>
    <row r="375" spans="1:3" x14ac:dyDescent="0.25">
      <c r="A375" s="5">
        <v>116100</v>
      </c>
      <c r="B375" s="5" t="s">
        <v>377</v>
      </c>
      <c r="C375" s="5">
        <v>115</v>
      </c>
    </row>
    <row r="376" spans="1:3" x14ac:dyDescent="0.25">
      <c r="A376" s="5">
        <v>115101</v>
      </c>
      <c r="B376" s="5" t="s">
        <v>378</v>
      </c>
      <c r="C376" s="5">
        <v>150</v>
      </c>
    </row>
    <row r="377" spans="1:3" x14ac:dyDescent="0.25">
      <c r="A377" s="5" t="s">
        <v>379</v>
      </c>
      <c r="B377" s="5" t="s">
        <v>380</v>
      </c>
      <c r="C377" s="5">
        <v>140</v>
      </c>
    </row>
    <row r="378" spans="1:3" x14ac:dyDescent="0.25">
      <c r="A378" s="5" t="s">
        <v>381</v>
      </c>
      <c r="B378" s="5" t="s">
        <v>382</v>
      </c>
      <c r="C378" s="5">
        <v>140</v>
      </c>
    </row>
    <row r="379" spans="1:3" x14ac:dyDescent="0.25">
      <c r="A379" s="5">
        <v>116300</v>
      </c>
      <c r="B379" s="13" t="s">
        <v>383</v>
      </c>
      <c r="C379" s="5">
        <v>210</v>
      </c>
    </row>
    <row r="380" spans="1:3" x14ac:dyDescent="0.25">
      <c r="A380" s="5">
        <v>117300</v>
      </c>
      <c r="B380" s="5" t="s">
        <v>384</v>
      </c>
      <c r="C380" s="5">
        <v>100</v>
      </c>
    </row>
    <row r="381" spans="1:3" x14ac:dyDescent="0.25">
      <c r="A381" s="5">
        <v>117500</v>
      </c>
      <c r="B381" s="5" t="s">
        <v>385</v>
      </c>
      <c r="C381" s="5">
        <v>160</v>
      </c>
    </row>
    <row r="382" spans="1:3" x14ac:dyDescent="0.25">
      <c r="A382" s="5">
        <v>115200</v>
      </c>
      <c r="B382" s="5" t="s">
        <v>386</v>
      </c>
      <c r="C382" s="5">
        <v>90</v>
      </c>
    </row>
    <row r="383" spans="1:3" x14ac:dyDescent="0.25">
      <c r="A383" s="5">
        <v>128100</v>
      </c>
      <c r="B383" s="5" t="s">
        <v>387</v>
      </c>
      <c r="C383" s="5">
        <v>90</v>
      </c>
    </row>
    <row r="384" spans="1:3" x14ac:dyDescent="0.25">
      <c r="A384" s="5">
        <v>128800</v>
      </c>
      <c r="B384" s="5" t="s">
        <v>388</v>
      </c>
      <c r="C384" s="5">
        <v>90</v>
      </c>
    </row>
    <row r="385" spans="1:3" x14ac:dyDescent="0.25">
      <c r="A385" s="5">
        <v>115301</v>
      </c>
      <c r="B385" s="5" t="s">
        <v>389</v>
      </c>
      <c r="C385" s="5">
        <v>170</v>
      </c>
    </row>
    <row r="386" spans="1:3" x14ac:dyDescent="0.25">
      <c r="A386" s="5">
        <v>115302</v>
      </c>
      <c r="B386" s="13" t="s">
        <v>390</v>
      </c>
      <c r="C386" s="5">
        <v>170</v>
      </c>
    </row>
    <row r="387" spans="1:3" x14ac:dyDescent="0.25">
      <c r="A387" s="5">
        <v>116400</v>
      </c>
      <c r="B387" s="5" t="s">
        <v>391</v>
      </c>
      <c r="C387" s="5">
        <v>170</v>
      </c>
    </row>
    <row r="388" spans="1:3" x14ac:dyDescent="0.25">
      <c r="A388" s="5">
        <v>128401</v>
      </c>
      <c r="B388" s="5" t="s">
        <v>392</v>
      </c>
      <c r="C388" s="5">
        <v>70</v>
      </c>
    </row>
    <row r="389" spans="1:3" x14ac:dyDescent="0.25">
      <c r="A389" s="5">
        <v>123500</v>
      </c>
      <c r="B389" s="5" t="s">
        <v>393</v>
      </c>
      <c r="C389" s="5">
        <v>50</v>
      </c>
    </row>
    <row r="390" spans="1:3" x14ac:dyDescent="0.25">
      <c r="A390" s="5">
        <v>121400</v>
      </c>
      <c r="B390" s="5" t="s">
        <v>394</v>
      </c>
      <c r="C390" s="5">
        <v>80</v>
      </c>
    </row>
    <row r="391" spans="1:3" x14ac:dyDescent="0.25">
      <c r="A391" s="5">
        <v>123400</v>
      </c>
      <c r="B391" s="5" t="s">
        <v>395</v>
      </c>
      <c r="C391" s="5">
        <v>90</v>
      </c>
    </row>
    <row r="392" spans="1:3" x14ac:dyDescent="0.25">
      <c r="A392" s="5">
        <v>124201</v>
      </c>
      <c r="B392" s="5" t="s">
        <v>396</v>
      </c>
      <c r="C392" s="5">
        <v>90</v>
      </c>
    </row>
    <row r="393" spans="1:3" x14ac:dyDescent="0.25">
      <c r="A393" s="5">
        <v>124401</v>
      </c>
      <c r="B393" s="5" t="s">
        <v>397</v>
      </c>
      <c r="C393" s="5">
        <v>100</v>
      </c>
    </row>
    <row r="394" spans="1:3" x14ac:dyDescent="0.25">
      <c r="A394" s="5">
        <v>123001</v>
      </c>
      <c r="B394" s="5" t="s">
        <v>398</v>
      </c>
      <c r="C394" s="5">
        <v>90</v>
      </c>
    </row>
    <row r="395" spans="1:3" x14ac:dyDescent="0.25">
      <c r="A395" s="5">
        <v>121301</v>
      </c>
      <c r="B395" s="5" t="s">
        <v>399</v>
      </c>
      <c r="C395" s="5">
        <v>65</v>
      </c>
    </row>
    <row r="396" spans="1:3" x14ac:dyDescent="0.25">
      <c r="A396" s="5">
        <v>126601</v>
      </c>
      <c r="B396" s="5" t="s">
        <v>400</v>
      </c>
      <c r="C396" s="5">
        <v>50</v>
      </c>
    </row>
    <row r="397" spans="1:3" x14ac:dyDescent="0.25">
      <c r="A397" s="5" t="s">
        <v>401</v>
      </c>
      <c r="B397" s="5" t="s">
        <v>402</v>
      </c>
      <c r="C397" s="5">
        <v>30</v>
      </c>
    </row>
    <row r="398" spans="1:3" x14ac:dyDescent="0.25">
      <c r="A398" s="5" t="s">
        <v>403</v>
      </c>
      <c r="B398" s="5" t="s">
        <v>404</v>
      </c>
      <c r="C398" s="5">
        <v>40</v>
      </c>
    </row>
    <row r="399" spans="1:3" x14ac:dyDescent="0.25">
      <c r="A399" s="5">
        <v>125500</v>
      </c>
      <c r="B399" s="5" t="s">
        <v>405</v>
      </c>
      <c r="C399" s="5">
        <v>50</v>
      </c>
    </row>
    <row r="400" spans="1:3" x14ac:dyDescent="0.25">
      <c r="A400" s="5" t="s">
        <v>406</v>
      </c>
      <c r="B400" s="5" t="s">
        <v>407</v>
      </c>
      <c r="C400" s="5">
        <v>65</v>
      </c>
    </row>
    <row r="401" spans="1:3" x14ac:dyDescent="0.25">
      <c r="A401" s="5">
        <v>125100</v>
      </c>
      <c r="B401" s="5" t="s">
        <v>408</v>
      </c>
      <c r="C401" s="5">
        <v>70</v>
      </c>
    </row>
    <row r="402" spans="1:3" x14ac:dyDescent="0.25">
      <c r="A402" s="5">
        <v>125400</v>
      </c>
      <c r="B402" s="5" t="s">
        <v>409</v>
      </c>
      <c r="C402" s="5">
        <v>87</v>
      </c>
    </row>
    <row r="403" spans="1:3" x14ac:dyDescent="0.25">
      <c r="A403" s="5">
        <v>126400</v>
      </c>
      <c r="B403" s="5" t="s">
        <v>410</v>
      </c>
      <c r="C403" s="5">
        <v>150</v>
      </c>
    </row>
    <row r="404" spans="1:3" x14ac:dyDescent="0.25">
      <c r="A404" s="5">
        <v>126401</v>
      </c>
      <c r="B404" s="5" t="s">
        <v>411</v>
      </c>
      <c r="C404" s="5">
        <v>150</v>
      </c>
    </row>
    <row r="405" spans="1:3" x14ac:dyDescent="0.25">
      <c r="A405" s="5">
        <v>126700</v>
      </c>
      <c r="B405" s="5" t="s">
        <v>412</v>
      </c>
      <c r="C405" s="5">
        <v>150</v>
      </c>
    </row>
    <row r="406" spans="1:3" x14ac:dyDescent="0.25">
      <c r="A406" s="5">
        <v>126705</v>
      </c>
      <c r="B406" s="5" t="s">
        <v>413</v>
      </c>
      <c r="C406" s="5">
        <v>95</v>
      </c>
    </row>
    <row r="407" spans="1:3" x14ac:dyDescent="0.25">
      <c r="A407" s="5">
        <v>144101</v>
      </c>
      <c r="B407" s="5" t="s">
        <v>414</v>
      </c>
      <c r="C407" s="5">
        <v>160</v>
      </c>
    </row>
    <row r="408" spans="1:3" x14ac:dyDescent="0.25">
      <c r="A408" s="5">
        <v>142101</v>
      </c>
      <c r="B408" s="5" t="s">
        <v>415</v>
      </c>
      <c r="C408" s="5">
        <v>110</v>
      </c>
    </row>
    <row r="409" spans="1:3" x14ac:dyDescent="0.25">
      <c r="A409" s="5">
        <v>143101</v>
      </c>
      <c r="B409" s="13" t="s">
        <v>416</v>
      </c>
      <c r="C409" s="5">
        <v>130</v>
      </c>
    </row>
    <row r="410" spans="1:3" x14ac:dyDescent="0.25">
      <c r="A410" s="5">
        <v>145101</v>
      </c>
      <c r="B410" s="13" t="s">
        <v>417</v>
      </c>
      <c r="C410" s="5">
        <v>130</v>
      </c>
    </row>
    <row r="411" spans="1:3" x14ac:dyDescent="0.25">
      <c r="A411" s="5">
        <v>127501</v>
      </c>
      <c r="B411" s="5" t="s">
        <v>418</v>
      </c>
      <c r="C411" s="5">
        <v>130</v>
      </c>
    </row>
    <row r="412" spans="1:3" x14ac:dyDescent="0.25">
      <c r="A412" s="5">
        <v>142300</v>
      </c>
      <c r="B412" s="5" t="s">
        <v>419</v>
      </c>
      <c r="C412" s="5">
        <v>130</v>
      </c>
    </row>
    <row r="413" spans="1:3" x14ac:dyDescent="0.25">
      <c r="A413" s="5">
        <v>143300</v>
      </c>
      <c r="B413" s="5" t="s">
        <v>420</v>
      </c>
      <c r="C413" s="5">
        <v>130</v>
      </c>
    </row>
    <row r="414" spans="1:3" x14ac:dyDescent="0.25">
      <c r="A414" s="5">
        <v>145300</v>
      </c>
      <c r="B414" s="13" t="s">
        <v>421</v>
      </c>
      <c r="C414" s="5">
        <v>130</v>
      </c>
    </row>
    <row r="415" spans="1:3" x14ac:dyDescent="0.25">
      <c r="A415" s="5">
        <v>144102</v>
      </c>
      <c r="B415" s="5" t="s">
        <v>422</v>
      </c>
      <c r="C415" s="5">
        <v>170</v>
      </c>
    </row>
    <row r="416" spans="1:3" x14ac:dyDescent="0.25">
      <c r="A416" s="5">
        <v>144103</v>
      </c>
      <c r="B416" s="5" t="s">
        <v>423</v>
      </c>
      <c r="C416" s="5">
        <v>200</v>
      </c>
    </row>
    <row r="417" spans="1:3" x14ac:dyDescent="0.25">
      <c r="A417" s="5">
        <v>136501</v>
      </c>
      <c r="B417" s="5" t="s">
        <v>424</v>
      </c>
      <c r="C417" s="5">
        <v>20</v>
      </c>
    </row>
    <row r="418" spans="1:3" x14ac:dyDescent="0.25">
      <c r="A418" s="5">
        <v>131100</v>
      </c>
      <c r="B418" s="5" t="s">
        <v>425</v>
      </c>
      <c r="C418" s="5">
        <v>100</v>
      </c>
    </row>
    <row r="419" spans="1:3" x14ac:dyDescent="0.25">
      <c r="A419" s="5">
        <v>132200</v>
      </c>
      <c r="B419" s="5" t="s">
        <v>426</v>
      </c>
      <c r="C419" s="5">
        <v>100</v>
      </c>
    </row>
    <row r="420" spans="1:3" x14ac:dyDescent="0.25">
      <c r="A420" s="5">
        <v>132400</v>
      </c>
      <c r="B420" s="5" t="s">
        <v>427</v>
      </c>
      <c r="C420" s="5">
        <v>100</v>
      </c>
    </row>
    <row r="421" spans="1:3" x14ac:dyDescent="0.25">
      <c r="A421" s="5">
        <v>137100</v>
      </c>
      <c r="B421" s="5" t="s">
        <v>428</v>
      </c>
      <c r="C421" s="5">
        <v>155</v>
      </c>
    </row>
    <row r="422" spans="1:3" x14ac:dyDescent="0.25">
      <c r="A422" s="5">
        <v>138100</v>
      </c>
      <c r="B422" s="5" t="s">
        <v>429</v>
      </c>
      <c r="C422" s="5">
        <v>90</v>
      </c>
    </row>
    <row r="423" spans="1:3" x14ac:dyDescent="0.25">
      <c r="A423" s="5">
        <v>137200</v>
      </c>
      <c r="B423" s="5" t="s">
        <v>430</v>
      </c>
      <c r="C423" s="5">
        <v>90</v>
      </c>
    </row>
    <row r="424" spans="1:3" x14ac:dyDescent="0.25">
      <c r="A424" s="5">
        <v>132300</v>
      </c>
      <c r="B424" s="5" t="s">
        <v>431</v>
      </c>
      <c r="C424" s="5">
        <v>125</v>
      </c>
    </row>
    <row r="425" spans="1:3" x14ac:dyDescent="0.25">
      <c r="A425" s="5">
        <v>146100</v>
      </c>
      <c r="B425" s="5" t="s">
        <v>432</v>
      </c>
      <c r="C425" s="5">
        <v>110</v>
      </c>
    </row>
    <row r="426" spans="1:3" x14ac:dyDescent="0.25">
      <c r="A426" s="5">
        <v>147401</v>
      </c>
      <c r="B426" s="5" t="s">
        <v>433</v>
      </c>
      <c r="C426" s="5">
        <v>190</v>
      </c>
    </row>
    <row r="427" spans="1:3" x14ac:dyDescent="0.25">
      <c r="A427" s="5">
        <v>147301</v>
      </c>
      <c r="B427" s="5" t="s">
        <v>434</v>
      </c>
      <c r="C427" s="5">
        <v>135</v>
      </c>
    </row>
    <row r="428" spans="1:3" x14ac:dyDescent="0.25">
      <c r="A428" s="5">
        <v>147402</v>
      </c>
      <c r="B428" s="5" t="s">
        <v>435</v>
      </c>
      <c r="C428" s="5">
        <v>240</v>
      </c>
    </row>
    <row r="429" spans="1:3" x14ac:dyDescent="0.25">
      <c r="A429" s="5">
        <v>180100</v>
      </c>
      <c r="B429" s="5" t="s">
        <v>436</v>
      </c>
      <c r="C429" s="5">
        <v>22</v>
      </c>
    </row>
    <row r="430" spans="1:3" x14ac:dyDescent="0.25">
      <c r="A430" s="5">
        <v>180200</v>
      </c>
      <c r="B430" s="5" t="s">
        <v>437</v>
      </c>
      <c r="C430" s="5">
        <v>22</v>
      </c>
    </row>
    <row r="431" spans="1:3" x14ac:dyDescent="0.25">
      <c r="A431" s="5">
        <v>180300</v>
      </c>
      <c r="B431" s="5" t="s">
        <v>438</v>
      </c>
      <c r="C431" s="5">
        <v>50</v>
      </c>
    </row>
    <row r="432" spans="1:3" x14ac:dyDescent="0.25">
      <c r="A432" s="5">
        <v>182200</v>
      </c>
      <c r="B432" s="5" t="s">
        <v>439</v>
      </c>
      <c r="C432" s="5">
        <v>30</v>
      </c>
    </row>
    <row r="433" spans="1:3" x14ac:dyDescent="0.25">
      <c r="A433" s="5">
        <v>182100</v>
      </c>
      <c r="B433" s="5" t="s">
        <v>440</v>
      </c>
      <c r="C433" s="5">
        <v>55</v>
      </c>
    </row>
    <row r="434" spans="1:3" x14ac:dyDescent="0.25">
      <c r="A434" s="5">
        <v>182300</v>
      </c>
      <c r="B434" s="5" t="s">
        <v>441</v>
      </c>
      <c r="C434" s="5">
        <v>30</v>
      </c>
    </row>
    <row r="435" spans="1:3" x14ac:dyDescent="0.25">
      <c r="A435" s="5">
        <v>183101</v>
      </c>
      <c r="B435" s="5" t="s">
        <v>442</v>
      </c>
      <c r="C435" s="5">
        <v>50</v>
      </c>
    </row>
    <row r="436" spans="1:3" x14ac:dyDescent="0.25">
      <c r="A436" s="5">
        <v>183102</v>
      </c>
      <c r="B436" s="5" t="s">
        <v>443</v>
      </c>
      <c r="C436" s="5">
        <v>110</v>
      </c>
    </row>
    <row r="437" spans="1:3" x14ac:dyDescent="0.25">
      <c r="A437" s="5">
        <v>183103</v>
      </c>
      <c r="B437" s="5" t="s">
        <v>444</v>
      </c>
      <c r="C437" s="5">
        <v>120</v>
      </c>
    </row>
    <row r="438" spans="1:3" x14ac:dyDescent="0.25">
      <c r="A438" s="5">
        <v>183104</v>
      </c>
      <c r="B438" s="5" t="s">
        <v>445</v>
      </c>
      <c r="C438" s="5">
        <v>180</v>
      </c>
    </row>
    <row r="439" spans="1:3" x14ac:dyDescent="0.25">
      <c r="A439" s="5">
        <v>202101</v>
      </c>
      <c r="B439" s="5" t="s">
        <v>446</v>
      </c>
      <c r="C439" s="5">
        <v>40</v>
      </c>
    </row>
    <row r="440" spans="1:3" x14ac:dyDescent="0.25">
      <c r="A440" s="5">
        <v>184100</v>
      </c>
      <c r="B440" s="5" t="s">
        <v>447</v>
      </c>
      <c r="C440" s="5">
        <v>30</v>
      </c>
    </row>
    <row r="441" spans="1:3" x14ac:dyDescent="0.25">
      <c r="A441" s="5">
        <v>186200</v>
      </c>
      <c r="B441" s="5" t="s">
        <v>448</v>
      </c>
      <c r="C441" s="5">
        <v>140</v>
      </c>
    </row>
    <row r="442" spans="1:3" x14ac:dyDescent="0.25">
      <c r="A442" s="5">
        <v>187100</v>
      </c>
      <c r="B442" s="5" t="s">
        <v>449</v>
      </c>
      <c r="C442" s="5">
        <v>90</v>
      </c>
    </row>
    <row r="443" spans="1:3" x14ac:dyDescent="0.25">
      <c r="A443" s="5">
        <v>200101</v>
      </c>
      <c r="B443" s="5" t="s">
        <v>450</v>
      </c>
      <c r="C443" s="5">
        <v>50</v>
      </c>
    </row>
    <row r="444" spans="1:3" x14ac:dyDescent="0.25">
      <c r="A444" s="5">
        <v>202301</v>
      </c>
      <c r="B444" s="5" t="s">
        <v>451</v>
      </c>
      <c r="C444" s="5">
        <v>55</v>
      </c>
    </row>
    <row r="445" spans="1:3" x14ac:dyDescent="0.25">
      <c r="A445" s="5">
        <v>194101</v>
      </c>
      <c r="B445" s="5" t="s">
        <v>452</v>
      </c>
      <c r="C445" s="5">
        <v>108</v>
      </c>
    </row>
    <row r="446" spans="1:3" x14ac:dyDescent="0.25">
      <c r="A446" s="5">
        <v>194102</v>
      </c>
      <c r="B446" s="5" t="s">
        <v>453</v>
      </c>
      <c r="C446" s="5">
        <v>220</v>
      </c>
    </row>
    <row r="447" spans="1:3" x14ac:dyDescent="0.25">
      <c r="A447" s="5">
        <v>191100</v>
      </c>
      <c r="B447" s="5" t="s">
        <v>454</v>
      </c>
      <c r="C447" s="5">
        <v>280</v>
      </c>
    </row>
    <row r="448" spans="1:3" x14ac:dyDescent="0.25">
      <c r="A448" s="5">
        <v>192100</v>
      </c>
      <c r="B448" s="5" t="s">
        <v>455</v>
      </c>
      <c r="C448" s="5">
        <v>35</v>
      </c>
    </row>
    <row r="449" spans="1:3" x14ac:dyDescent="0.25">
      <c r="A449" s="5">
        <v>204200</v>
      </c>
      <c r="B449" s="5" t="s">
        <v>456</v>
      </c>
      <c r="C449" s="5">
        <v>200</v>
      </c>
    </row>
    <row r="450" spans="1:3" x14ac:dyDescent="0.25">
      <c r="A450" s="5">
        <v>209100</v>
      </c>
      <c r="B450" s="5" t="s">
        <v>457</v>
      </c>
      <c r="C450" s="5">
        <v>200</v>
      </c>
    </row>
    <row r="451" spans="1:3" x14ac:dyDescent="0.25">
      <c r="A451" s="5">
        <v>199100</v>
      </c>
      <c r="B451" s="5" t="s">
        <v>458</v>
      </c>
      <c r="C451" s="5">
        <v>150</v>
      </c>
    </row>
    <row r="452" spans="1:3" x14ac:dyDescent="0.25">
      <c r="A452" s="5">
        <v>205900</v>
      </c>
      <c r="B452" s="5" t="s">
        <v>459</v>
      </c>
      <c r="C452" s="5">
        <v>130</v>
      </c>
    </row>
    <row r="453" spans="1:3" x14ac:dyDescent="0.25">
      <c r="A453" s="5">
        <v>204100</v>
      </c>
      <c r="B453" s="5" t="s">
        <v>460</v>
      </c>
      <c r="C453" s="5">
        <v>170</v>
      </c>
    </row>
    <row r="454" spans="1:3" x14ac:dyDescent="0.25">
      <c r="A454" s="5">
        <v>205101</v>
      </c>
      <c r="B454" s="5" t="s">
        <v>461</v>
      </c>
      <c r="C454" s="5">
        <v>200</v>
      </c>
    </row>
    <row r="455" spans="1:3" x14ac:dyDescent="0.25">
      <c r="A455" s="5">
        <v>205102</v>
      </c>
      <c r="B455" s="5" t="s">
        <v>462</v>
      </c>
      <c r="C455" s="5">
        <v>200</v>
      </c>
    </row>
    <row r="456" spans="1:3" x14ac:dyDescent="0.25">
      <c r="A456" s="5">
        <v>207301</v>
      </c>
      <c r="B456" s="5" t="s">
        <v>463</v>
      </c>
      <c r="C456" s="5">
        <v>170</v>
      </c>
    </row>
    <row r="457" spans="1:3" x14ac:dyDescent="0.25">
      <c r="A457" s="5">
        <v>207501</v>
      </c>
      <c r="B457" s="5" t="s">
        <v>464</v>
      </c>
      <c r="C457" s="5">
        <v>200</v>
      </c>
    </row>
    <row r="458" spans="1:3" x14ac:dyDescent="0.25">
      <c r="A458" s="5">
        <v>40101</v>
      </c>
      <c r="B458" s="5" t="s">
        <v>465</v>
      </c>
      <c r="C458" s="5">
        <v>225</v>
      </c>
    </row>
    <row r="459" spans="1:3" x14ac:dyDescent="0.25">
      <c r="A459" s="5">
        <v>40102</v>
      </c>
      <c r="B459" s="5" t="s">
        <v>466</v>
      </c>
      <c r="C459" s="5">
        <v>225</v>
      </c>
    </row>
    <row r="460" spans="1:3" x14ac:dyDescent="0.25">
      <c r="A460" s="5">
        <v>40103</v>
      </c>
      <c r="B460" s="5" t="s">
        <v>467</v>
      </c>
      <c r="C460" s="5">
        <v>225</v>
      </c>
    </row>
    <row r="461" spans="1:3" x14ac:dyDescent="0.25">
      <c r="A461" s="5">
        <v>40104</v>
      </c>
      <c r="B461" s="5" t="s">
        <v>468</v>
      </c>
      <c r="C461" s="5">
        <v>225</v>
      </c>
    </row>
    <row r="462" spans="1:3" x14ac:dyDescent="0.25">
      <c r="A462" s="5">
        <v>209600</v>
      </c>
      <c r="B462" s="5" t="s">
        <v>469</v>
      </c>
      <c r="C462" s="5">
        <v>400</v>
      </c>
    </row>
    <row r="463" spans="1:3" x14ac:dyDescent="0.25">
      <c r="A463" s="5">
        <v>209601</v>
      </c>
      <c r="B463" s="5" t="s">
        <v>470</v>
      </c>
      <c r="C463" s="5">
        <v>400</v>
      </c>
    </row>
    <row r="464" spans="1:3" x14ac:dyDescent="0.25">
      <c r="A464" s="5">
        <v>209602</v>
      </c>
      <c r="B464" s="5" t="s">
        <v>471</v>
      </c>
      <c r="C464" s="5">
        <v>400</v>
      </c>
    </row>
    <row r="465" spans="1:3" x14ac:dyDescent="0.25">
      <c r="A465" s="5">
        <v>215101</v>
      </c>
      <c r="B465" s="5" t="s">
        <v>472</v>
      </c>
      <c r="C465" s="5">
        <v>300</v>
      </c>
    </row>
    <row r="466" spans="1:3" x14ac:dyDescent="0.25">
      <c r="A466" s="5">
        <v>215103</v>
      </c>
      <c r="B466" s="5" t="s">
        <v>473</v>
      </c>
      <c r="C466" s="5">
        <v>300</v>
      </c>
    </row>
    <row r="467" spans="1:3" x14ac:dyDescent="0.25">
      <c r="A467" s="5">
        <v>213101</v>
      </c>
      <c r="B467" s="5" t="s">
        <v>474</v>
      </c>
      <c r="C467" s="5">
        <v>65</v>
      </c>
    </row>
    <row r="468" spans="1:3" x14ac:dyDescent="0.25">
      <c r="A468" s="5">
        <v>213201</v>
      </c>
      <c r="B468" s="5" t="s">
        <v>475</v>
      </c>
      <c r="C468" s="5">
        <v>100</v>
      </c>
    </row>
    <row r="469" spans="1:3" x14ac:dyDescent="0.25">
      <c r="A469" s="5">
        <v>218802</v>
      </c>
      <c r="B469" s="5" t="s">
        <v>476</v>
      </c>
      <c r="C469" s="5">
        <v>100</v>
      </c>
    </row>
    <row r="470" spans="1:3" x14ac:dyDescent="0.25">
      <c r="A470" s="5">
        <v>211301</v>
      </c>
      <c r="B470" s="5" t="s">
        <v>477</v>
      </c>
      <c r="C470" s="5">
        <v>40</v>
      </c>
    </row>
    <row r="471" spans="1:3" x14ac:dyDescent="0.25">
      <c r="A471" s="5">
        <v>218701</v>
      </c>
      <c r="B471" s="5" t="s">
        <v>478</v>
      </c>
      <c r="C471" s="5">
        <v>50</v>
      </c>
    </row>
    <row r="472" spans="1:3" x14ac:dyDescent="0.25">
      <c r="A472" s="5">
        <v>218702</v>
      </c>
      <c r="B472" s="5" t="s">
        <v>479</v>
      </c>
      <c r="C472" s="5">
        <v>50</v>
      </c>
    </row>
    <row r="473" spans="1:3" x14ac:dyDescent="0.25">
      <c r="A473" s="5">
        <v>211100</v>
      </c>
      <c r="B473" s="5" t="s">
        <v>480</v>
      </c>
      <c r="C473" s="5">
        <v>35</v>
      </c>
    </row>
    <row r="474" spans="1:3" x14ac:dyDescent="0.25">
      <c r="A474" s="5">
        <v>218801</v>
      </c>
      <c r="B474" s="5" t="s">
        <v>481</v>
      </c>
      <c r="C474" s="5">
        <v>95</v>
      </c>
    </row>
    <row r="475" spans="1:3" x14ac:dyDescent="0.25">
      <c r="A475" s="5">
        <v>218401</v>
      </c>
      <c r="B475" s="5" t="s">
        <v>482</v>
      </c>
      <c r="C475" s="5">
        <v>110</v>
      </c>
    </row>
    <row r="476" spans="1:3" x14ac:dyDescent="0.25">
      <c r="A476" s="5">
        <v>218100</v>
      </c>
      <c r="B476" s="5" t="s">
        <v>483</v>
      </c>
      <c r="C476" s="5">
        <v>50</v>
      </c>
    </row>
    <row r="477" spans="1:3" x14ac:dyDescent="0.25">
      <c r="A477" s="5">
        <v>217100</v>
      </c>
      <c r="B477" s="5" t="s">
        <v>484</v>
      </c>
      <c r="C477" s="5">
        <v>30</v>
      </c>
    </row>
    <row r="478" spans="1:3" x14ac:dyDescent="0.25">
      <c r="A478" s="5">
        <v>217200</v>
      </c>
      <c r="B478" s="5" t="s">
        <v>485</v>
      </c>
      <c r="C478" s="5">
        <v>70</v>
      </c>
    </row>
    <row r="479" spans="1:3" x14ac:dyDescent="0.25">
      <c r="A479" s="5">
        <v>210400</v>
      </c>
      <c r="B479" s="5" t="s">
        <v>486</v>
      </c>
      <c r="C479" s="5">
        <v>120</v>
      </c>
    </row>
    <row r="480" spans="1:3" x14ac:dyDescent="0.25">
      <c r="A480" s="5">
        <v>210500</v>
      </c>
      <c r="B480" s="5" t="s">
        <v>487</v>
      </c>
      <c r="C480" s="5">
        <v>120</v>
      </c>
    </row>
    <row r="481" spans="1:3" x14ac:dyDescent="0.25">
      <c r="A481" s="5">
        <v>210600</v>
      </c>
      <c r="B481" s="5" t="s">
        <v>488</v>
      </c>
      <c r="C481" s="5">
        <v>120</v>
      </c>
    </row>
    <row r="482" spans="1:3" x14ac:dyDescent="0.25">
      <c r="A482" s="5">
        <v>210800</v>
      </c>
      <c r="B482" s="5" t="s">
        <v>489</v>
      </c>
      <c r="C482" s="5">
        <v>120</v>
      </c>
    </row>
    <row r="483" spans="1:3" x14ac:dyDescent="0.25">
      <c r="A483" s="5">
        <v>218903</v>
      </c>
      <c r="B483" s="5" t="s">
        <v>490</v>
      </c>
      <c r="C483" s="5">
        <v>90</v>
      </c>
    </row>
    <row r="484" spans="1:3" x14ac:dyDescent="0.25">
      <c r="A484" s="5">
        <v>210900</v>
      </c>
      <c r="B484" s="5" t="s">
        <v>491</v>
      </c>
      <c r="C484" s="5">
        <v>95</v>
      </c>
    </row>
    <row r="485" spans="1:3" x14ac:dyDescent="0.25">
      <c r="A485" s="5">
        <v>213100</v>
      </c>
      <c r="B485" s="5" t="s">
        <v>492</v>
      </c>
      <c r="C485" s="5">
        <v>30</v>
      </c>
    </row>
    <row r="486" spans="1:3" x14ac:dyDescent="0.25">
      <c r="A486" s="5">
        <v>213001</v>
      </c>
      <c r="B486" s="5" t="s">
        <v>493</v>
      </c>
      <c r="C486" s="5">
        <v>40</v>
      </c>
    </row>
    <row r="487" spans="1:3" x14ac:dyDescent="0.25">
      <c r="A487" s="5">
        <v>226301</v>
      </c>
      <c r="B487" s="5" t="s">
        <v>494</v>
      </c>
      <c r="C487" s="5">
        <v>80</v>
      </c>
    </row>
    <row r="488" spans="1:3" x14ac:dyDescent="0.25">
      <c r="A488" s="5">
        <v>226303</v>
      </c>
      <c r="B488" s="5" t="s">
        <v>495</v>
      </c>
      <c r="C488" s="5">
        <v>80</v>
      </c>
    </row>
    <row r="489" spans="1:3" x14ac:dyDescent="0.25">
      <c r="A489" s="5">
        <v>224103</v>
      </c>
      <c r="B489" s="5" t="s">
        <v>496</v>
      </c>
      <c r="C489" s="5">
        <v>120</v>
      </c>
    </row>
    <row r="490" spans="1:3" x14ac:dyDescent="0.25">
      <c r="A490" s="5">
        <v>224104</v>
      </c>
      <c r="B490" s="5" t="s">
        <v>497</v>
      </c>
      <c r="C490" s="5">
        <v>120</v>
      </c>
    </row>
    <row r="491" spans="1:3" x14ac:dyDescent="0.25">
      <c r="A491" s="5">
        <v>224105</v>
      </c>
      <c r="B491" s="5" t="s">
        <v>498</v>
      </c>
      <c r="C491" s="5">
        <v>120</v>
      </c>
    </row>
    <row r="492" spans="1:3" x14ac:dyDescent="0.25">
      <c r="A492" s="5">
        <v>224106</v>
      </c>
      <c r="B492" s="5" t="s">
        <v>499</v>
      </c>
      <c r="C492" s="5">
        <v>70</v>
      </c>
    </row>
    <row r="493" spans="1:3" x14ac:dyDescent="0.25">
      <c r="A493" s="5">
        <v>224107</v>
      </c>
      <c r="B493" s="5" t="s">
        <v>500</v>
      </c>
      <c r="C493" s="5">
        <v>120</v>
      </c>
    </row>
    <row r="494" spans="1:3" x14ac:dyDescent="0.25">
      <c r="A494" s="5">
        <v>224201</v>
      </c>
      <c r="B494" s="5" t="s">
        <v>501</v>
      </c>
      <c r="C494" s="5">
        <v>70</v>
      </c>
    </row>
    <row r="495" spans="1:3" x14ac:dyDescent="0.25">
      <c r="A495" s="5">
        <v>226308</v>
      </c>
      <c r="B495" s="5" t="s">
        <v>502</v>
      </c>
      <c r="C495" s="5">
        <v>150</v>
      </c>
    </row>
    <row r="496" spans="1:3" x14ac:dyDescent="0.25">
      <c r="A496" s="5">
        <v>222101</v>
      </c>
      <c r="B496" s="5" t="s">
        <v>503</v>
      </c>
      <c r="C496" s="5">
        <v>60</v>
      </c>
    </row>
    <row r="497" spans="1:3" x14ac:dyDescent="0.25">
      <c r="A497" s="5">
        <v>223100</v>
      </c>
      <c r="B497" s="5" t="s">
        <v>504</v>
      </c>
      <c r="C497" s="5">
        <v>75</v>
      </c>
    </row>
    <row r="498" spans="1:3" x14ac:dyDescent="0.25">
      <c r="A498" s="5">
        <v>223901</v>
      </c>
      <c r="B498" s="5" t="s">
        <v>505</v>
      </c>
      <c r="C498" s="5">
        <v>60</v>
      </c>
    </row>
    <row r="499" spans="1:3" x14ac:dyDescent="0.25">
      <c r="A499" s="5">
        <v>223902</v>
      </c>
      <c r="B499" s="13" t="s">
        <v>506</v>
      </c>
      <c r="C499" s="5">
        <v>60</v>
      </c>
    </row>
    <row r="500" spans="1:3" x14ac:dyDescent="0.25">
      <c r="A500" s="5">
        <v>226100</v>
      </c>
      <c r="B500" s="5" t="s">
        <v>507</v>
      </c>
      <c r="C500" s="5">
        <v>60</v>
      </c>
    </row>
    <row r="501" spans="1:3" x14ac:dyDescent="0.25">
      <c r="A501" s="5">
        <v>226302</v>
      </c>
      <c r="B501" s="5" t="s">
        <v>508</v>
      </c>
      <c r="C501" s="5">
        <v>60</v>
      </c>
    </row>
    <row r="502" spans="1:3" x14ac:dyDescent="0.25">
      <c r="A502" s="5">
        <v>227101</v>
      </c>
      <c r="B502" s="5" t="s">
        <v>509</v>
      </c>
      <c r="C502" s="5">
        <v>70</v>
      </c>
    </row>
    <row r="503" spans="1:3" x14ac:dyDescent="0.25">
      <c r="A503" s="5">
        <v>213104</v>
      </c>
      <c r="B503" s="5" t="s">
        <v>510</v>
      </c>
      <c r="C503" s="5">
        <v>180</v>
      </c>
    </row>
    <row r="504" spans="1:3" x14ac:dyDescent="0.25">
      <c r="A504" s="5">
        <v>213105</v>
      </c>
      <c r="B504" s="5" t="s">
        <v>511</v>
      </c>
      <c r="C504" s="5">
        <v>180</v>
      </c>
    </row>
    <row r="505" spans="1:3" x14ac:dyDescent="0.25">
      <c r="A505" s="5">
        <v>213106</v>
      </c>
      <c r="B505" s="5" t="s">
        <v>512</v>
      </c>
      <c r="C505" s="5">
        <v>180</v>
      </c>
    </row>
    <row r="506" spans="1:3" x14ac:dyDescent="0.25">
      <c r="A506" s="5">
        <v>213107</v>
      </c>
      <c r="B506" s="5" t="s">
        <v>513</v>
      </c>
      <c r="C506" s="5">
        <v>180</v>
      </c>
    </row>
    <row r="507" spans="1:3" x14ac:dyDescent="0.25">
      <c r="A507" s="5">
        <v>226202</v>
      </c>
      <c r="B507" s="5" t="s">
        <v>514</v>
      </c>
      <c r="C507" s="5">
        <v>180</v>
      </c>
    </row>
    <row r="508" spans="1:3" x14ac:dyDescent="0.25">
      <c r="A508" s="5">
        <v>42202</v>
      </c>
      <c r="B508" s="5" t="s">
        <v>515</v>
      </c>
      <c r="C508" s="5">
        <v>150</v>
      </c>
    </row>
    <row r="509" spans="1:3" x14ac:dyDescent="0.25">
      <c r="A509" s="5">
        <v>225300</v>
      </c>
      <c r="B509" s="5" t="s">
        <v>516</v>
      </c>
      <c r="C509" s="5">
        <v>160</v>
      </c>
    </row>
    <row r="510" spans="1:3" x14ac:dyDescent="0.25">
      <c r="A510" s="5">
        <v>226400</v>
      </c>
      <c r="B510" s="5" t="s">
        <v>517</v>
      </c>
      <c r="C510" s="5">
        <v>95</v>
      </c>
    </row>
    <row r="511" spans="1:3" x14ac:dyDescent="0.25">
      <c r="A511" s="5" t="s">
        <v>518</v>
      </c>
      <c r="B511" s="5" t="s">
        <v>519</v>
      </c>
      <c r="C511" s="5">
        <v>90</v>
      </c>
    </row>
    <row r="512" spans="1:3" x14ac:dyDescent="0.25">
      <c r="A512" s="5">
        <v>313101</v>
      </c>
      <c r="B512" s="5" t="s">
        <v>520</v>
      </c>
      <c r="C512" s="5">
        <v>90</v>
      </c>
    </row>
    <row r="513" spans="1:3" x14ac:dyDescent="0.25">
      <c r="A513" s="5">
        <v>313102</v>
      </c>
      <c r="B513" s="5" t="s">
        <v>521</v>
      </c>
      <c r="C513" s="5">
        <v>90</v>
      </c>
    </row>
    <row r="514" spans="1:3" x14ac:dyDescent="0.25">
      <c r="A514" s="5">
        <v>311100</v>
      </c>
      <c r="B514" s="5" t="s">
        <v>522</v>
      </c>
      <c r="C514" s="5">
        <v>55</v>
      </c>
    </row>
    <row r="515" spans="1:3" x14ac:dyDescent="0.25">
      <c r="A515" s="5">
        <v>311200</v>
      </c>
      <c r="B515" s="5" t="s">
        <v>523</v>
      </c>
      <c r="C515" s="5">
        <v>55</v>
      </c>
    </row>
    <row r="516" spans="1:3" x14ac:dyDescent="0.25">
      <c r="A516" s="5">
        <v>311300</v>
      </c>
      <c r="B516" s="5" t="s">
        <v>524</v>
      </c>
      <c r="C516" s="5">
        <v>90</v>
      </c>
    </row>
    <row r="517" spans="1:3" x14ac:dyDescent="0.25">
      <c r="A517" s="5">
        <v>317400</v>
      </c>
      <c r="B517" s="5" t="s">
        <v>525</v>
      </c>
      <c r="C517" s="5">
        <v>75</v>
      </c>
    </row>
    <row r="518" spans="1:3" x14ac:dyDescent="0.25">
      <c r="A518" s="5">
        <v>311400</v>
      </c>
      <c r="B518" s="5" t="s">
        <v>526</v>
      </c>
      <c r="C518" s="5">
        <v>35</v>
      </c>
    </row>
    <row r="519" spans="1:3" x14ac:dyDescent="0.25">
      <c r="A519" s="5">
        <v>300202</v>
      </c>
      <c r="B519" s="5" t="s">
        <v>527</v>
      </c>
      <c r="C519" s="5">
        <v>120</v>
      </c>
    </row>
    <row r="520" spans="1:3" x14ac:dyDescent="0.25">
      <c r="A520" s="5">
        <v>300402</v>
      </c>
      <c r="B520" s="5" t="s">
        <v>528</v>
      </c>
      <c r="C520" s="5">
        <v>120</v>
      </c>
    </row>
    <row r="521" spans="1:3" x14ac:dyDescent="0.25">
      <c r="A521" s="5">
        <v>315101</v>
      </c>
      <c r="B521" s="5" t="s">
        <v>529</v>
      </c>
      <c r="C521" s="5">
        <v>120</v>
      </c>
    </row>
    <row r="522" spans="1:3" x14ac:dyDescent="0.25">
      <c r="A522" s="5">
        <v>300103</v>
      </c>
      <c r="B522" s="5" t="s">
        <v>530</v>
      </c>
      <c r="C522" s="5">
        <v>120</v>
      </c>
    </row>
    <row r="523" spans="1:3" x14ac:dyDescent="0.25">
      <c r="A523" s="5">
        <v>301101</v>
      </c>
      <c r="B523" s="5" t="s">
        <v>531</v>
      </c>
      <c r="C523" s="5">
        <v>200</v>
      </c>
    </row>
    <row r="524" spans="1:3" x14ac:dyDescent="0.25">
      <c r="A524" s="5">
        <v>301102</v>
      </c>
      <c r="B524" s="5" t="s">
        <v>532</v>
      </c>
      <c r="C524" s="5">
        <v>200</v>
      </c>
    </row>
    <row r="525" spans="1:3" x14ac:dyDescent="0.25">
      <c r="A525" s="5">
        <v>301103</v>
      </c>
      <c r="B525" s="5" t="s">
        <v>533</v>
      </c>
      <c r="C525" s="5">
        <v>200</v>
      </c>
    </row>
    <row r="526" spans="1:3" x14ac:dyDescent="0.25">
      <c r="A526" s="5">
        <v>301200</v>
      </c>
      <c r="B526" s="5" t="s">
        <v>534</v>
      </c>
      <c r="C526" s="5">
        <v>200</v>
      </c>
    </row>
    <row r="527" spans="1:3" x14ac:dyDescent="0.25">
      <c r="A527" s="5">
        <v>301400</v>
      </c>
      <c r="B527" s="5" t="s">
        <v>535</v>
      </c>
      <c r="C527" s="5">
        <v>200</v>
      </c>
    </row>
    <row r="528" spans="1:3" x14ac:dyDescent="0.25">
      <c r="A528" s="5">
        <v>303200</v>
      </c>
      <c r="B528" s="5" t="s">
        <v>536</v>
      </c>
      <c r="C528" s="5">
        <v>250</v>
      </c>
    </row>
    <row r="529" spans="1:3" x14ac:dyDescent="0.25">
      <c r="A529" s="5">
        <v>319300</v>
      </c>
      <c r="B529" s="5" t="s">
        <v>537</v>
      </c>
      <c r="C529" s="5">
        <v>80</v>
      </c>
    </row>
    <row r="530" spans="1:3" x14ac:dyDescent="0.25">
      <c r="A530" s="5">
        <v>319401</v>
      </c>
      <c r="B530" s="5" t="s">
        <v>538</v>
      </c>
      <c r="C530" s="5">
        <v>40</v>
      </c>
    </row>
    <row r="531" spans="1:3" x14ac:dyDescent="0.25">
      <c r="A531" s="5">
        <v>303101</v>
      </c>
      <c r="B531" s="5" t="s">
        <v>539</v>
      </c>
      <c r="C531" s="5">
        <v>250</v>
      </c>
    </row>
    <row r="532" spans="1:3" x14ac:dyDescent="0.25">
      <c r="A532" s="5">
        <v>316401</v>
      </c>
      <c r="B532" s="5" t="s">
        <v>540</v>
      </c>
      <c r="C532" s="5">
        <v>250</v>
      </c>
    </row>
    <row r="533" spans="1:3" x14ac:dyDescent="0.25">
      <c r="A533" s="5">
        <v>316402</v>
      </c>
      <c r="B533" s="5" t="s">
        <v>541</v>
      </c>
      <c r="C533" s="5">
        <v>250</v>
      </c>
    </row>
    <row r="534" spans="1:3" x14ac:dyDescent="0.25">
      <c r="A534" s="5">
        <v>316403</v>
      </c>
      <c r="B534" s="5" t="s">
        <v>542</v>
      </c>
      <c r="C534" s="5">
        <v>95</v>
      </c>
    </row>
    <row r="535" spans="1:3" x14ac:dyDescent="0.25">
      <c r="A535" s="5">
        <v>316501</v>
      </c>
      <c r="B535" s="5" t="s">
        <v>543</v>
      </c>
      <c r="C535" s="5">
        <v>155</v>
      </c>
    </row>
    <row r="536" spans="1:3" x14ac:dyDescent="0.25">
      <c r="A536" s="5">
        <v>316502</v>
      </c>
      <c r="B536" s="5" t="s">
        <v>544</v>
      </c>
      <c r="C536" s="5">
        <v>155</v>
      </c>
    </row>
    <row r="537" spans="1:3" x14ac:dyDescent="0.25">
      <c r="A537" s="5">
        <v>316503</v>
      </c>
      <c r="B537" s="5" t="s">
        <v>545</v>
      </c>
      <c r="C537" s="5">
        <v>155</v>
      </c>
    </row>
    <row r="538" spans="1:3" x14ac:dyDescent="0.25">
      <c r="A538" s="5">
        <v>317501</v>
      </c>
      <c r="B538" s="5" t="s">
        <v>546</v>
      </c>
      <c r="C538" s="5">
        <v>250</v>
      </c>
    </row>
    <row r="539" spans="1:3" x14ac:dyDescent="0.25">
      <c r="A539" s="5">
        <v>316201</v>
      </c>
      <c r="B539" s="5" t="s">
        <v>547</v>
      </c>
      <c r="C539" s="5">
        <v>90</v>
      </c>
    </row>
    <row r="540" spans="1:3" x14ac:dyDescent="0.25">
      <c r="A540" s="5">
        <v>317202</v>
      </c>
      <c r="B540" s="5" t="s">
        <v>548</v>
      </c>
      <c r="C540" s="5">
        <v>90</v>
      </c>
    </row>
    <row r="541" spans="1:3" x14ac:dyDescent="0.25">
      <c r="A541" s="5">
        <v>317300</v>
      </c>
      <c r="B541" s="5" t="s">
        <v>549</v>
      </c>
      <c r="C541" s="5">
        <v>90</v>
      </c>
    </row>
    <row r="542" spans="1:3" x14ac:dyDescent="0.25">
      <c r="A542" s="5">
        <v>319100</v>
      </c>
      <c r="B542" s="5" t="s">
        <v>550</v>
      </c>
      <c r="C542" s="5">
        <v>60</v>
      </c>
    </row>
    <row r="543" spans="1:3" x14ac:dyDescent="0.25">
      <c r="A543" s="5">
        <v>319201</v>
      </c>
      <c r="B543" s="5" t="s">
        <v>551</v>
      </c>
      <c r="C543" s="5">
        <v>60</v>
      </c>
    </row>
    <row r="544" spans="1:3" x14ac:dyDescent="0.25">
      <c r="A544" s="5">
        <v>310101</v>
      </c>
      <c r="B544" s="5" t="s">
        <v>552</v>
      </c>
      <c r="C544" s="5">
        <v>150</v>
      </c>
    </row>
    <row r="545" spans="1:3" x14ac:dyDescent="0.25">
      <c r="A545" s="5">
        <v>310102</v>
      </c>
      <c r="B545" s="5" t="s">
        <v>553</v>
      </c>
      <c r="C545" s="5">
        <v>150</v>
      </c>
    </row>
    <row r="546" spans="1:3" x14ac:dyDescent="0.25">
      <c r="A546" s="5">
        <v>316700</v>
      </c>
      <c r="B546" s="5" t="s">
        <v>554</v>
      </c>
      <c r="C546" s="5">
        <v>180</v>
      </c>
    </row>
    <row r="547" spans="1:3" x14ac:dyDescent="0.25">
      <c r="A547" s="5">
        <v>40301</v>
      </c>
      <c r="B547" s="5" t="s">
        <v>555</v>
      </c>
      <c r="C547" s="5">
        <v>60</v>
      </c>
    </row>
    <row r="548" spans="1:3" x14ac:dyDescent="0.25">
      <c r="A548" s="5">
        <v>317100</v>
      </c>
      <c r="B548" s="5" t="s">
        <v>556</v>
      </c>
      <c r="C548" s="5">
        <v>95</v>
      </c>
    </row>
    <row r="549" spans="1:3" x14ac:dyDescent="0.25">
      <c r="A549" s="5">
        <v>282100</v>
      </c>
      <c r="B549" s="5" t="s">
        <v>557</v>
      </c>
      <c r="C549" s="5">
        <v>70</v>
      </c>
    </row>
    <row r="550" spans="1:3" x14ac:dyDescent="0.25">
      <c r="A550" s="5">
        <v>283100</v>
      </c>
      <c r="B550" s="5" t="s">
        <v>558</v>
      </c>
      <c r="C550" s="5">
        <v>90</v>
      </c>
    </row>
    <row r="551" spans="1:3" x14ac:dyDescent="0.25">
      <c r="A551" s="5">
        <v>286100</v>
      </c>
      <c r="B551" s="5" t="s">
        <v>559</v>
      </c>
      <c r="C551" s="5">
        <v>40</v>
      </c>
    </row>
    <row r="552" spans="1:3" x14ac:dyDescent="0.25">
      <c r="A552" s="5">
        <v>284100</v>
      </c>
      <c r="B552" s="5" t="s">
        <v>560</v>
      </c>
      <c r="C552" s="5">
        <v>40</v>
      </c>
    </row>
    <row r="553" spans="1:3" x14ac:dyDescent="0.25">
      <c r="A553" s="5">
        <v>287100</v>
      </c>
      <c r="B553" s="5" t="s">
        <v>561</v>
      </c>
      <c r="C553" s="5">
        <v>70</v>
      </c>
    </row>
    <row r="554" spans="1:3" x14ac:dyDescent="0.25">
      <c r="A554" s="5" t="s">
        <v>562</v>
      </c>
      <c r="B554" s="5" t="s">
        <v>563</v>
      </c>
      <c r="C554" s="5">
        <v>30</v>
      </c>
    </row>
    <row r="555" spans="1:3" x14ac:dyDescent="0.25">
      <c r="A555" s="5">
        <v>280200</v>
      </c>
      <c r="B555" s="5" t="s">
        <v>564</v>
      </c>
      <c r="C555" s="5">
        <v>50</v>
      </c>
    </row>
    <row r="556" spans="1:3" x14ac:dyDescent="0.25">
      <c r="A556" s="5">
        <v>290400</v>
      </c>
      <c r="B556" s="5" t="s">
        <v>565</v>
      </c>
      <c r="C556" s="5">
        <v>50</v>
      </c>
    </row>
    <row r="557" spans="1:3" x14ac:dyDescent="0.25">
      <c r="A557" s="5">
        <v>300100</v>
      </c>
      <c r="B557" s="5" t="s">
        <v>566</v>
      </c>
      <c r="C557" s="5">
        <v>50</v>
      </c>
    </row>
    <row r="558" spans="1:3" x14ac:dyDescent="0.25">
      <c r="A558" s="5">
        <v>293200</v>
      </c>
      <c r="B558" s="5" t="s">
        <v>567</v>
      </c>
      <c r="C558" s="5">
        <v>90</v>
      </c>
    </row>
    <row r="559" spans="1:3" x14ac:dyDescent="0.25">
      <c r="A559" s="5">
        <v>295301</v>
      </c>
      <c r="B559" s="5" t="s">
        <v>568</v>
      </c>
      <c r="C559" s="5">
        <v>70</v>
      </c>
    </row>
    <row r="560" spans="1:3" x14ac:dyDescent="0.25">
      <c r="A560" s="5">
        <v>285101</v>
      </c>
      <c r="B560" s="5" t="s">
        <v>569</v>
      </c>
      <c r="C560" s="5">
        <v>50</v>
      </c>
    </row>
    <row r="561" spans="1:3" x14ac:dyDescent="0.25">
      <c r="A561" s="5">
        <v>295400</v>
      </c>
      <c r="B561" s="5" t="s">
        <v>570</v>
      </c>
      <c r="C561" s="5">
        <v>40</v>
      </c>
    </row>
    <row r="562" spans="1:3" x14ac:dyDescent="0.25">
      <c r="A562" s="5">
        <v>300401</v>
      </c>
      <c r="B562" s="5" t="s">
        <v>571</v>
      </c>
      <c r="C562" s="5">
        <v>40</v>
      </c>
    </row>
    <row r="563" spans="1:3" x14ac:dyDescent="0.25">
      <c r="A563" s="5">
        <v>293301</v>
      </c>
      <c r="B563" s="5" t="s">
        <v>572</v>
      </c>
      <c r="C563" s="5">
        <v>70</v>
      </c>
    </row>
    <row r="564" spans="1:3" x14ac:dyDescent="0.25">
      <c r="A564" s="5">
        <v>300101</v>
      </c>
      <c r="B564" s="5" t="s">
        <v>573</v>
      </c>
      <c r="C564" s="5">
        <v>70</v>
      </c>
    </row>
    <row r="565" spans="1:3" x14ac:dyDescent="0.25">
      <c r="A565" s="5">
        <v>300201</v>
      </c>
      <c r="B565" s="5" t="s">
        <v>574</v>
      </c>
      <c r="C565" s="5">
        <v>70</v>
      </c>
    </row>
    <row r="566" spans="1:3" x14ac:dyDescent="0.25">
      <c r="A566" s="5">
        <v>315000</v>
      </c>
      <c r="B566" s="5" t="s">
        <v>575</v>
      </c>
      <c r="C566" s="5">
        <v>70</v>
      </c>
    </row>
    <row r="567" spans="1:3" x14ac:dyDescent="0.25">
      <c r="A567" s="5">
        <v>293302</v>
      </c>
      <c r="B567" s="5" t="s">
        <v>576</v>
      </c>
      <c r="C567" s="5">
        <v>100</v>
      </c>
    </row>
    <row r="568" spans="1:3" x14ac:dyDescent="0.25">
      <c r="A568" s="5">
        <v>293303</v>
      </c>
      <c r="B568" s="5" t="s">
        <v>577</v>
      </c>
      <c r="C568" s="5">
        <v>150</v>
      </c>
    </row>
    <row r="569" spans="1:3" x14ac:dyDescent="0.25">
      <c r="A569" s="5">
        <v>293401</v>
      </c>
      <c r="B569" s="5" t="s">
        <v>578</v>
      </c>
      <c r="C569" s="5">
        <v>240</v>
      </c>
    </row>
    <row r="570" spans="1:3" x14ac:dyDescent="0.25">
      <c r="A570" s="5">
        <v>295201</v>
      </c>
      <c r="B570" s="5" t="s">
        <v>579</v>
      </c>
      <c r="C570" s="5">
        <v>70</v>
      </c>
    </row>
    <row r="571" spans="1:3" x14ac:dyDescent="0.25">
      <c r="A571" s="5">
        <v>294100</v>
      </c>
      <c r="B571" s="5" t="s">
        <v>580</v>
      </c>
      <c r="C571" s="5">
        <v>100</v>
      </c>
    </row>
    <row r="572" spans="1:3" x14ac:dyDescent="0.25">
      <c r="A572" s="5">
        <v>294200</v>
      </c>
      <c r="B572" s="5" t="s">
        <v>581</v>
      </c>
      <c r="C572" s="5">
        <v>100</v>
      </c>
    </row>
    <row r="573" spans="1:3" x14ac:dyDescent="0.25">
      <c r="A573" s="5">
        <v>290200</v>
      </c>
      <c r="B573" s="5" t="s">
        <v>582</v>
      </c>
      <c r="C573" s="5">
        <v>60</v>
      </c>
    </row>
    <row r="574" spans="1:3" x14ac:dyDescent="0.25">
      <c r="A574" s="5">
        <v>295101</v>
      </c>
      <c r="B574" s="5" t="s">
        <v>583</v>
      </c>
      <c r="C574" s="5">
        <v>110</v>
      </c>
    </row>
    <row r="575" spans="1:3" x14ac:dyDescent="0.25">
      <c r="A575" s="5">
        <v>295601</v>
      </c>
      <c r="B575" s="5" t="s">
        <v>584</v>
      </c>
      <c r="C575" s="5">
        <v>110</v>
      </c>
    </row>
    <row r="576" spans="1:3" x14ac:dyDescent="0.25">
      <c r="A576" s="5">
        <v>295602</v>
      </c>
      <c r="B576" s="5" t="s">
        <v>585</v>
      </c>
      <c r="C576" s="5">
        <v>110</v>
      </c>
    </row>
    <row r="577" spans="1:3" x14ac:dyDescent="0.25">
      <c r="A577" s="5">
        <v>295603</v>
      </c>
      <c r="B577" s="5" t="s">
        <v>586</v>
      </c>
      <c r="C577" s="5">
        <v>110</v>
      </c>
    </row>
    <row r="578" spans="1:3" x14ac:dyDescent="0.25">
      <c r="A578" s="5">
        <v>295604</v>
      </c>
      <c r="B578" s="5" t="s">
        <v>587</v>
      </c>
      <c r="C578" s="5">
        <v>175</v>
      </c>
    </row>
    <row r="579" spans="1:3" x14ac:dyDescent="0.25">
      <c r="A579" s="5">
        <v>296100</v>
      </c>
      <c r="B579" s="5" t="s">
        <v>588</v>
      </c>
      <c r="C579" s="5">
        <v>30</v>
      </c>
    </row>
    <row r="580" spans="1:3" x14ac:dyDescent="0.25">
      <c r="A580" s="5">
        <v>296200</v>
      </c>
      <c r="B580" s="5" t="s">
        <v>589</v>
      </c>
      <c r="C580" s="5">
        <v>30</v>
      </c>
    </row>
    <row r="581" spans="1:3" x14ac:dyDescent="0.25">
      <c r="A581" s="5">
        <v>290301</v>
      </c>
      <c r="B581" s="5" t="s">
        <v>590</v>
      </c>
      <c r="C581" s="5">
        <v>90</v>
      </c>
    </row>
    <row r="582" spans="1:3" x14ac:dyDescent="0.25">
      <c r="A582" s="5">
        <v>60901</v>
      </c>
      <c r="B582" s="5" t="s">
        <v>591</v>
      </c>
      <c r="C582" s="5">
        <v>30</v>
      </c>
    </row>
    <row r="583" spans="1:3" x14ac:dyDescent="0.25">
      <c r="A583" s="5">
        <v>60200</v>
      </c>
      <c r="B583" s="5" t="s">
        <v>592</v>
      </c>
      <c r="C583" s="5">
        <v>50</v>
      </c>
    </row>
    <row r="584" spans="1:3" x14ac:dyDescent="0.25">
      <c r="A584" s="5">
        <v>60902</v>
      </c>
      <c r="B584" s="5" t="s">
        <v>593</v>
      </c>
      <c r="C584" s="5">
        <v>50</v>
      </c>
    </row>
    <row r="585" spans="1:3" x14ac:dyDescent="0.25">
      <c r="A585" s="5">
        <v>60903</v>
      </c>
      <c r="B585" s="5" t="s">
        <v>594</v>
      </c>
      <c r="C585" s="5">
        <v>50</v>
      </c>
    </row>
    <row r="586" spans="1:3" x14ac:dyDescent="0.25">
      <c r="A586" s="5">
        <v>69100</v>
      </c>
      <c r="B586" s="5" t="s">
        <v>595</v>
      </c>
      <c r="C586" s="5">
        <v>50</v>
      </c>
    </row>
    <row r="587" spans="1:3" x14ac:dyDescent="0.25">
      <c r="A587" s="5">
        <v>60904</v>
      </c>
      <c r="B587" s="5" t="s">
        <v>596</v>
      </c>
      <c r="C587" s="5">
        <v>70</v>
      </c>
    </row>
    <row r="588" spans="1:3" x14ac:dyDescent="0.25">
      <c r="A588" s="5">
        <v>280100</v>
      </c>
      <c r="B588" s="5" t="s">
        <v>597</v>
      </c>
      <c r="C588" s="5">
        <v>70</v>
      </c>
    </row>
    <row r="589" spans="1:3" x14ac:dyDescent="0.25">
      <c r="A589" s="5">
        <v>62200</v>
      </c>
      <c r="B589" s="5" t="s">
        <v>598</v>
      </c>
      <c r="C589" s="5">
        <v>120</v>
      </c>
    </row>
    <row r="590" spans="1:3" x14ac:dyDescent="0.25">
      <c r="A590" s="5">
        <v>63100</v>
      </c>
      <c r="B590" s="5" t="s">
        <v>599</v>
      </c>
      <c r="C590" s="5">
        <v>120</v>
      </c>
    </row>
    <row r="591" spans="1:3" x14ac:dyDescent="0.25">
      <c r="A591" s="5">
        <v>63901</v>
      </c>
      <c r="B591" s="5" t="s">
        <v>600</v>
      </c>
      <c r="C591" s="5">
        <v>120</v>
      </c>
    </row>
    <row r="592" spans="1:3" x14ac:dyDescent="0.25">
      <c r="A592" s="5">
        <v>63902</v>
      </c>
      <c r="B592" s="5" t="s">
        <v>601</v>
      </c>
      <c r="C592" s="5">
        <v>120</v>
      </c>
    </row>
    <row r="593" spans="1:3" x14ac:dyDescent="0.25">
      <c r="A593" s="5">
        <v>63903</v>
      </c>
      <c r="B593" s="5" t="s">
        <v>602</v>
      </c>
      <c r="C593" s="5">
        <v>120</v>
      </c>
    </row>
    <row r="594" spans="1:3" x14ac:dyDescent="0.25">
      <c r="A594" s="5">
        <v>65100</v>
      </c>
      <c r="B594" s="5" t="s">
        <v>603</v>
      </c>
      <c r="C594" s="5">
        <v>120</v>
      </c>
    </row>
    <row r="595" spans="1:3" x14ac:dyDescent="0.25">
      <c r="A595" s="5">
        <v>66100</v>
      </c>
      <c r="B595" s="5" t="s">
        <v>604</v>
      </c>
      <c r="C595" s="5">
        <v>120</v>
      </c>
    </row>
    <row r="596" spans="1:3" x14ac:dyDescent="0.25">
      <c r="A596" s="5">
        <v>64100</v>
      </c>
      <c r="B596" s="5" t="s">
        <v>605</v>
      </c>
      <c r="C596" s="5">
        <v>150</v>
      </c>
    </row>
    <row r="597" spans="1:3" x14ac:dyDescent="0.25">
      <c r="A597" s="5">
        <v>65200</v>
      </c>
      <c r="B597" s="5" t="s">
        <v>606</v>
      </c>
      <c r="C597" s="5">
        <v>150</v>
      </c>
    </row>
    <row r="598" spans="1:3" x14ac:dyDescent="0.25">
      <c r="A598" s="5">
        <v>67000</v>
      </c>
      <c r="B598" s="5" t="s">
        <v>607</v>
      </c>
      <c r="C598" s="5">
        <v>180</v>
      </c>
    </row>
    <row r="599" spans="1:3" x14ac:dyDescent="0.25">
      <c r="A599" s="5">
        <v>67100</v>
      </c>
      <c r="B599" s="5" t="s">
        <v>608</v>
      </c>
      <c r="C599" s="5">
        <v>180</v>
      </c>
    </row>
    <row r="600" spans="1:3" x14ac:dyDescent="0.25">
      <c r="A600" s="5">
        <v>67200</v>
      </c>
      <c r="B600" s="5" t="s">
        <v>609</v>
      </c>
      <c r="C600" s="5">
        <v>80</v>
      </c>
    </row>
    <row r="601" spans="1:3" x14ac:dyDescent="0.25">
      <c r="A601" s="5">
        <v>295202</v>
      </c>
      <c r="B601" s="5" t="s">
        <v>610</v>
      </c>
      <c r="C601" s="5">
        <v>100</v>
      </c>
    </row>
    <row r="602" spans="1:3" x14ac:dyDescent="0.25">
      <c r="A602" s="5">
        <v>68100</v>
      </c>
      <c r="B602" s="5" t="s">
        <v>611</v>
      </c>
      <c r="C602" s="5">
        <v>165</v>
      </c>
    </row>
    <row r="603" spans="1:3" x14ac:dyDescent="0.25">
      <c r="A603" s="5">
        <v>68900</v>
      </c>
      <c r="B603" s="5" t="s">
        <v>612</v>
      </c>
      <c r="C603" s="5">
        <v>165</v>
      </c>
    </row>
    <row r="604" spans="1:3" x14ac:dyDescent="0.25">
      <c r="A604" s="5">
        <v>398001</v>
      </c>
      <c r="B604" s="5" t="s">
        <v>613</v>
      </c>
      <c r="C604" s="5">
        <v>200</v>
      </c>
    </row>
    <row r="605" spans="1:3" x14ac:dyDescent="0.25">
      <c r="A605" s="5">
        <v>398002</v>
      </c>
      <c r="B605" s="5" t="s">
        <v>614</v>
      </c>
      <c r="C605" s="5">
        <v>210</v>
      </c>
    </row>
    <row r="606" spans="1:3" x14ac:dyDescent="0.25">
      <c r="A606" s="5">
        <v>296301</v>
      </c>
      <c r="B606" s="5" t="s">
        <v>615</v>
      </c>
      <c r="C606" s="5">
        <v>250</v>
      </c>
    </row>
    <row r="607" spans="1:3" x14ac:dyDescent="0.25">
      <c r="A607" s="5">
        <v>402500</v>
      </c>
      <c r="B607" s="5" t="s">
        <v>616</v>
      </c>
      <c r="C607" s="5">
        <v>100</v>
      </c>
    </row>
    <row r="608" spans="1:3" x14ac:dyDescent="0.25">
      <c r="A608" s="5">
        <v>402600</v>
      </c>
      <c r="B608" s="5" t="s">
        <v>617</v>
      </c>
      <c r="C608" s="5">
        <v>100</v>
      </c>
    </row>
    <row r="609" spans="1:3" x14ac:dyDescent="0.25">
      <c r="A609" s="5">
        <v>386100</v>
      </c>
      <c r="B609" s="5" t="s">
        <v>618</v>
      </c>
      <c r="C609" s="5">
        <v>55</v>
      </c>
    </row>
    <row r="610" spans="1:3" x14ac:dyDescent="0.25">
      <c r="A610" s="5">
        <v>386200</v>
      </c>
      <c r="B610" s="5" t="s">
        <v>619</v>
      </c>
      <c r="C610" s="5">
        <v>55</v>
      </c>
    </row>
    <row r="611" spans="1:3" x14ac:dyDescent="0.25">
      <c r="A611" s="5">
        <v>397301</v>
      </c>
      <c r="B611" s="5" t="s">
        <v>620</v>
      </c>
      <c r="C611" s="5">
        <v>90</v>
      </c>
    </row>
    <row r="612" spans="1:3" x14ac:dyDescent="0.25">
      <c r="A612" s="5">
        <v>397302</v>
      </c>
      <c r="B612" s="5" t="s">
        <v>621</v>
      </c>
      <c r="C612" s="5">
        <v>90</v>
      </c>
    </row>
    <row r="613" spans="1:3" x14ac:dyDescent="0.25">
      <c r="A613" s="5">
        <v>397303</v>
      </c>
      <c r="B613" s="5" t="s">
        <v>622</v>
      </c>
      <c r="C613" s="5">
        <v>55</v>
      </c>
    </row>
    <row r="614" spans="1:3" x14ac:dyDescent="0.25">
      <c r="A614" s="5">
        <v>397304</v>
      </c>
      <c r="B614" s="5" t="s">
        <v>623</v>
      </c>
      <c r="C614" s="5">
        <v>90</v>
      </c>
    </row>
    <row r="615" spans="1:3" x14ac:dyDescent="0.25">
      <c r="A615" s="5">
        <v>397305</v>
      </c>
      <c r="B615" s="5" t="s">
        <v>624</v>
      </c>
      <c r="C615" s="5">
        <v>90</v>
      </c>
    </row>
    <row r="616" spans="1:3" x14ac:dyDescent="0.25">
      <c r="A616" s="5">
        <v>397306</v>
      </c>
      <c r="B616" s="5" t="s">
        <v>625</v>
      </c>
      <c r="C616" s="5">
        <v>55</v>
      </c>
    </row>
    <row r="617" spans="1:3" x14ac:dyDescent="0.25">
      <c r="A617" s="5">
        <v>397801</v>
      </c>
      <c r="B617" s="5" t="s">
        <v>626</v>
      </c>
      <c r="C617" s="5">
        <v>55</v>
      </c>
    </row>
    <row r="618" spans="1:3" x14ac:dyDescent="0.25">
      <c r="A618" s="5">
        <v>397802</v>
      </c>
      <c r="B618" s="5" t="s">
        <v>627</v>
      </c>
      <c r="C618" s="5">
        <v>55</v>
      </c>
    </row>
    <row r="619" spans="1:3" x14ac:dyDescent="0.25">
      <c r="A619" s="5">
        <v>397901</v>
      </c>
      <c r="B619" s="5" t="s">
        <v>628</v>
      </c>
      <c r="C619" s="5">
        <v>55</v>
      </c>
    </row>
    <row r="620" spans="1:3" x14ac:dyDescent="0.25">
      <c r="A620" s="5">
        <v>397902</v>
      </c>
      <c r="B620" s="5" t="s">
        <v>629</v>
      </c>
      <c r="C620" s="5">
        <v>55</v>
      </c>
    </row>
    <row r="621" spans="1:3" x14ac:dyDescent="0.25">
      <c r="A621" s="5">
        <v>380301</v>
      </c>
      <c r="B621" s="5" t="s">
        <v>630</v>
      </c>
      <c r="C621" s="5">
        <v>80</v>
      </c>
    </row>
    <row r="622" spans="1:3" x14ac:dyDescent="0.25">
      <c r="A622" s="5">
        <v>380302</v>
      </c>
      <c r="B622" s="5" t="s">
        <v>631</v>
      </c>
      <c r="C622" s="5">
        <v>80</v>
      </c>
    </row>
    <row r="623" spans="1:3" x14ac:dyDescent="0.25">
      <c r="A623" s="5">
        <v>380303</v>
      </c>
      <c r="B623" s="5" t="s">
        <v>632</v>
      </c>
      <c r="C623" s="5">
        <v>80</v>
      </c>
    </row>
    <row r="624" spans="1:3" x14ac:dyDescent="0.25">
      <c r="A624" s="5">
        <v>380304</v>
      </c>
      <c r="B624" s="5" t="s">
        <v>633</v>
      </c>
      <c r="C624" s="5">
        <v>100</v>
      </c>
    </row>
    <row r="625" spans="1:3" x14ac:dyDescent="0.25">
      <c r="A625" s="5">
        <v>380305</v>
      </c>
      <c r="B625" s="5" t="s">
        <v>634</v>
      </c>
      <c r="C625" s="5">
        <v>90</v>
      </c>
    </row>
    <row r="626" spans="1:3" x14ac:dyDescent="0.25">
      <c r="A626" s="5">
        <v>380306</v>
      </c>
      <c r="B626" s="5" t="s">
        <v>635</v>
      </c>
      <c r="C626" s="5">
        <v>80</v>
      </c>
    </row>
    <row r="627" spans="1:3" x14ac:dyDescent="0.25">
      <c r="A627" s="5">
        <v>380500</v>
      </c>
      <c r="B627" s="5" t="s">
        <v>636</v>
      </c>
      <c r="C627" s="5">
        <v>80</v>
      </c>
    </row>
    <row r="628" spans="1:3" x14ac:dyDescent="0.25">
      <c r="A628" s="5">
        <v>380801</v>
      </c>
      <c r="B628" s="5" t="s">
        <v>637</v>
      </c>
      <c r="C628" s="5">
        <v>80</v>
      </c>
    </row>
    <row r="629" spans="1:3" x14ac:dyDescent="0.25">
      <c r="A629" s="5">
        <v>380802</v>
      </c>
      <c r="B629" s="5" t="s">
        <v>638</v>
      </c>
      <c r="C629" s="5">
        <v>80</v>
      </c>
    </row>
    <row r="630" spans="1:3" x14ac:dyDescent="0.25">
      <c r="A630" s="5">
        <v>380901</v>
      </c>
      <c r="B630" s="5" t="s">
        <v>639</v>
      </c>
      <c r="C630" s="5">
        <v>80</v>
      </c>
    </row>
    <row r="631" spans="1:3" x14ac:dyDescent="0.25">
      <c r="A631" s="5">
        <v>380902</v>
      </c>
      <c r="B631" s="5" t="s">
        <v>640</v>
      </c>
      <c r="C631" s="5">
        <v>80</v>
      </c>
    </row>
    <row r="632" spans="1:3" x14ac:dyDescent="0.25">
      <c r="A632" s="5">
        <v>380903</v>
      </c>
      <c r="B632" s="5" t="s">
        <v>641</v>
      </c>
      <c r="C632" s="5">
        <v>80</v>
      </c>
    </row>
    <row r="633" spans="1:3" x14ac:dyDescent="0.25">
      <c r="A633" s="5">
        <v>385801</v>
      </c>
      <c r="B633" s="5" t="s">
        <v>642</v>
      </c>
      <c r="C633" s="5">
        <v>80</v>
      </c>
    </row>
    <row r="634" spans="1:3" x14ac:dyDescent="0.25">
      <c r="A634" s="5">
        <v>385802</v>
      </c>
      <c r="B634" s="5" t="s">
        <v>643</v>
      </c>
      <c r="C634" s="5">
        <v>80</v>
      </c>
    </row>
    <row r="635" spans="1:3" x14ac:dyDescent="0.25">
      <c r="A635" s="5">
        <v>385901</v>
      </c>
      <c r="B635" s="5" t="s">
        <v>644</v>
      </c>
      <c r="C635" s="5">
        <v>80</v>
      </c>
    </row>
    <row r="636" spans="1:3" x14ac:dyDescent="0.25">
      <c r="A636" s="5">
        <v>385902</v>
      </c>
      <c r="B636" s="5" t="s">
        <v>645</v>
      </c>
      <c r="C636" s="5">
        <v>80</v>
      </c>
    </row>
    <row r="637" spans="1:3" x14ac:dyDescent="0.25">
      <c r="A637" s="5">
        <v>385303</v>
      </c>
      <c r="B637" s="5" t="s">
        <v>646</v>
      </c>
      <c r="C637" s="5">
        <v>80</v>
      </c>
    </row>
    <row r="638" spans="1:3" x14ac:dyDescent="0.25">
      <c r="A638" s="5">
        <v>385301</v>
      </c>
      <c r="B638" s="5" t="s">
        <v>647</v>
      </c>
      <c r="C638" s="5">
        <v>100</v>
      </c>
    </row>
    <row r="639" spans="1:3" x14ac:dyDescent="0.25">
      <c r="A639" s="5">
        <v>381301</v>
      </c>
      <c r="B639" s="5" t="s">
        <v>648</v>
      </c>
      <c r="C639" s="5">
        <v>80</v>
      </c>
    </row>
    <row r="640" spans="1:3" x14ac:dyDescent="0.25">
      <c r="A640" s="5">
        <v>381302</v>
      </c>
      <c r="B640" s="5" t="s">
        <v>649</v>
      </c>
      <c r="C640" s="5">
        <v>80</v>
      </c>
    </row>
    <row r="641" spans="1:3" x14ac:dyDescent="0.25">
      <c r="A641" s="5">
        <v>381303</v>
      </c>
      <c r="B641" s="5" t="s">
        <v>650</v>
      </c>
      <c r="C641" s="5">
        <v>80</v>
      </c>
    </row>
    <row r="642" spans="1:3" x14ac:dyDescent="0.25">
      <c r="A642" s="5">
        <v>381801</v>
      </c>
      <c r="B642" s="5" t="s">
        <v>651</v>
      </c>
      <c r="C642" s="5">
        <v>80</v>
      </c>
    </row>
    <row r="643" spans="1:3" x14ac:dyDescent="0.25">
      <c r="A643" s="5">
        <v>381802</v>
      </c>
      <c r="B643" s="5" t="s">
        <v>652</v>
      </c>
      <c r="C643" s="5">
        <v>80</v>
      </c>
    </row>
    <row r="644" spans="1:3" x14ac:dyDescent="0.25">
      <c r="A644" s="5">
        <v>383301</v>
      </c>
      <c r="B644" s="5" t="s">
        <v>653</v>
      </c>
      <c r="C644" s="5">
        <v>130</v>
      </c>
    </row>
    <row r="645" spans="1:3" x14ac:dyDescent="0.25">
      <c r="A645" s="5">
        <v>383302</v>
      </c>
      <c r="B645" s="5" t="s">
        <v>654</v>
      </c>
      <c r="C645" s="5">
        <v>130</v>
      </c>
    </row>
    <row r="646" spans="1:3" x14ac:dyDescent="0.25">
      <c r="A646" s="5">
        <v>383303</v>
      </c>
      <c r="B646" s="5" t="s">
        <v>655</v>
      </c>
      <c r="C646" s="5">
        <v>130</v>
      </c>
    </row>
    <row r="647" spans="1:3" x14ac:dyDescent="0.25">
      <c r="A647" s="5">
        <v>383801</v>
      </c>
      <c r="B647" s="5" t="s">
        <v>656</v>
      </c>
      <c r="C647" s="5">
        <v>130</v>
      </c>
    </row>
    <row r="648" spans="1:3" x14ac:dyDescent="0.25">
      <c r="A648" s="5">
        <v>383802</v>
      </c>
      <c r="B648" s="5" t="s">
        <v>657</v>
      </c>
      <c r="C648" s="5">
        <v>130</v>
      </c>
    </row>
    <row r="649" spans="1:3" x14ac:dyDescent="0.25">
      <c r="A649" s="5">
        <v>383900</v>
      </c>
      <c r="B649" s="5" t="s">
        <v>658</v>
      </c>
      <c r="C649" s="5">
        <v>130</v>
      </c>
    </row>
    <row r="650" spans="1:3" x14ac:dyDescent="0.25">
      <c r="A650" s="5">
        <v>383901</v>
      </c>
      <c r="B650" s="5" t="s">
        <v>659</v>
      </c>
      <c r="C650" s="5">
        <v>130</v>
      </c>
    </row>
    <row r="651" spans="1:3" x14ac:dyDescent="0.25">
      <c r="A651" s="5">
        <v>383902</v>
      </c>
      <c r="B651" s="5" t="s">
        <v>660</v>
      </c>
      <c r="C651" s="5">
        <v>130</v>
      </c>
    </row>
    <row r="652" spans="1:3" x14ac:dyDescent="0.25">
      <c r="A652" s="5">
        <v>394100</v>
      </c>
      <c r="B652" s="5" t="s">
        <v>661</v>
      </c>
      <c r="C652" s="5">
        <v>80</v>
      </c>
    </row>
    <row r="653" spans="1:3" x14ac:dyDescent="0.25">
      <c r="A653" s="5">
        <v>384301</v>
      </c>
      <c r="B653" s="5" t="s">
        <v>662</v>
      </c>
      <c r="C653" s="5">
        <v>220</v>
      </c>
    </row>
    <row r="654" spans="1:3" x14ac:dyDescent="0.25">
      <c r="A654" s="5">
        <v>384302</v>
      </c>
      <c r="B654" s="5" t="s">
        <v>663</v>
      </c>
      <c r="C654" s="5">
        <v>220</v>
      </c>
    </row>
    <row r="655" spans="1:3" x14ac:dyDescent="0.25">
      <c r="A655" s="5">
        <v>384303</v>
      </c>
      <c r="B655" s="5" t="s">
        <v>664</v>
      </c>
      <c r="C655" s="5">
        <v>220</v>
      </c>
    </row>
    <row r="656" spans="1:3" x14ac:dyDescent="0.25">
      <c r="A656" s="5">
        <v>384801</v>
      </c>
      <c r="B656" s="5" t="s">
        <v>665</v>
      </c>
      <c r="C656" s="5">
        <v>220</v>
      </c>
    </row>
    <row r="657" spans="1:3" x14ac:dyDescent="0.25">
      <c r="A657" s="5">
        <v>384802</v>
      </c>
      <c r="B657" s="5" t="s">
        <v>666</v>
      </c>
      <c r="C657" s="5">
        <v>220</v>
      </c>
    </row>
    <row r="658" spans="1:3" x14ac:dyDescent="0.25">
      <c r="A658" s="5">
        <v>384900</v>
      </c>
      <c r="B658" s="5" t="s">
        <v>667</v>
      </c>
      <c r="C658" s="5">
        <v>220</v>
      </c>
    </row>
    <row r="659" spans="1:3" x14ac:dyDescent="0.25">
      <c r="A659" s="5">
        <v>385903</v>
      </c>
      <c r="B659" s="5" t="s">
        <v>668</v>
      </c>
      <c r="C659" s="5">
        <v>110</v>
      </c>
    </row>
    <row r="660" spans="1:3" x14ac:dyDescent="0.25">
      <c r="A660" s="5">
        <v>388903</v>
      </c>
      <c r="B660" s="5" t="s">
        <v>669</v>
      </c>
      <c r="C660" s="5">
        <v>110</v>
      </c>
    </row>
    <row r="661" spans="1:3" x14ac:dyDescent="0.25">
      <c r="A661" s="5">
        <v>388904</v>
      </c>
      <c r="B661" s="5" t="s">
        <v>670</v>
      </c>
      <c r="C661" s="5">
        <v>110</v>
      </c>
    </row>
    <row r="662" spans="1:3" x14ac:dyDescent="0.25">
      <c r="A662" s="5">
        <v>388901</v>
      </c>
      <c r="B662" s="5" t="s">
        <v>671</v>
      </c>
      <c r="C662" s="5">
        <v>110</v>
      </c>
    </row>
    <row r="663" spans="1:3" x14ac:dyDescent="0.25">
      <c r="A663" s="5">
        <v>388902</v>
      </c>
      <c r="B663" s="5" t="s">
        <v>672</v>
      </c>
      <c r="C663" s="5">
        <v>100</v>
      </c>
    </row>
    <row r="664" spans="1:3" x14ac:dyDescent="0.25">
      <c r="A664" s="5" t="s">
        <v>673</v>
      </c>
      <c r="B664" s="5" t="s">
        <v>674</v>
      </c>
      <c r="C664" s="5">
        <v>75</v>
      </c>
    </row>
    <row r="665" spans="1:3" x14ac:dyDescent="0.25">
      <c r="A665" s="5">
        <v>392802</v>
      </c>
      <c r="B665" s="5" t="s">
        <v>675</v>
      </c>
      <c r="C665" s="5">
        <v>150</v>
      </c>
    </row>
    <row r="666" spans="1:3" x14ac:dyDescent="0.25">
      <c r="A666" s="5">
        <v>392803</v>
      </c>
      <c r="B666" s="5" t="s">
        <v>676</v>
      </c>
      <c r="C666" s="5">
        <v>150</v>
      </c>
    </row>
    <row r="667" spans="1:3" x14ac:dyDescent="0.25">
      <c r="A667" s="5">
        <v>392804</v>
      </c>
      <c r="B667" s="5" t="s">
        <v>677</v>
      </c>
      <c r="C667" s="5">
        <v>150</v>
      </c>
    </row>
    <row r="668" spans="1:3" x14ac:dyDescent="0.25">
      <c r="A668" s="5">
        <v>392800</v>
      </c>
      <c r="B668" s="5" t="s">
        <v>678</v>
      </c>
      <c r="C668" s="5">
        <v>150</v>
      </c>
    </row>
    <row r="669" spans="1:3" x14ac:dyDescent="0.25">
      <c r="A669" s="5">
        <v>392601</v>
      </c>
      <c r="B669" s="5" t="s">
        <v>679</v>
      </c>
      <c r="C669" s="5">
        <v>150</v>
      </c>
    </row>
    <row r="670" spans="1:3" x14ac:dyDescent="0.25">
      <c r="A670" s="5">
        <v>392202</v>
      </c>
      <c r="B670" s="5" t="s">
        <v>680</v>
      </c>
      <c r="C670" s="5">
        <v>180</v>
      </c>
    </row>
    <row r="671" spans="1:3" x14ac:dyDescent="0.25">
      <c r="A671" s="5">
        <v>392602</v>
      </c>
      <c r="B671" s="5" t="s">
        <v>681</v>
      </c>
      <c r="C671" s="5">
        <v>180</v>
      </c>
    </row>
    <row r="672" spans="1:3" x14ac:dyDescent="0.25">
      <c r="A672" s="5">
        <v>392603</v>
      </c>
      <c r="B672" s="5" t="s">
        <v>682</v>
      </c>
      <c r="C672" s="5">
        <v>250</v>
      </c>
    </row>
    <row r="673" spans="1:3" x14ac:dyDescent="0.25">
      <c r="A673" s="5">
        <v>384901</v>
      </c>
      <c r="B673" s="5" t="s">
        <v>683</v>
      </c>
      <c r="C673" s="5">
        <v>200</v>
      </c>
    </row>
    <row r="674" spans="1:3" x14ac:dyDescent="0.25">
      <c r="A674" s="5">
        <v>407101</v>
      </c>
      <c r="B674" s="5" t="s">
        <v>684</v>
      </c>
      <c r="C674" s="5">
        <v>150</v>
      </c>
    </row>
    <row r="675" spans="1:3" x14ac:dyDescent="0.25">
      <c r="A675" s="5">
        <v>407200</v>
      </c>
      <c r="B675" s="5" t="s">
        <v>685</v>
      </c>
      <c r="C675" s="5">
        <v>60</v>
      </c>
    </row>
    <row r="676" spans="1:3" x14ac:dyDescent="0.25">
      <c r="A676" s="5">
        <v>407400</v>
      </c>
      <c r="B676" s="5" t="s">
        <v>686</v>
      </c>
      <c r="C676" s="5">
        <v>150</v>
      </c>
    </row>
    <row r="677" spans="1:3" x14ac:dyDescent="0.25">
      <c r="A677" s="5">
        <v>406500</v>
      </c>
      <c r="B677" s="5" t="s">
        <v>687</v>
      </c>
      <c r="C677" s="5">
        <v>100</v>
      </c>
    </row>
    <row r="678" spans="1:3" x14ac:dyDescent="0.25">
      <c r="A678" s="5">
        <v>407300</v>
      </c>
      <c r="B678" s="5" t="s">
        <v>688</v>
      </c>
      <c r="C678" s="5">
        <v>60</v>
      </c>
    </row>
    <row r="679" spans="1:3" x14ac:dyDescent="0.25">
      <c r="A679" s="5">
        <v>406300</v>
      </c>
      <c r="B679" s="5" t="s">
        <v>689</v>
      </c>
      <c r="C679" s="5">
        <v>150</v>
      </c>
    </row>
    <row r="680" spans="1:3" x14ac:dyDescent="0.25">
      <c r="A680" s="5">
        <v>406600</v>
      </c>
      <c r="B680" s="5" t="s">
        <v>690</v>
      </c>
      <c r="C680" s="5">
        <v>150</v>
      </c>
    </row>
    <row r="681" spans="1:3" x14ac:dyDescent="0.25">
      <c r="A681" s="5">
        <v>406400</v>
      </c>
      <c r="B681" s="5" t="s">
        <v>691</v>
      </c>
      <c r="C681" s="5">
        <v>150</v>
      </c>
    </row>
    <row r="682" spans="1:3" x14ac:dyDescent="0.25">
      <c r="A682" s="5">
        <v>404100</v>
      </c>
      <c r="B682" s="5" t="s">
        <v>692</v>
      </c>
      <c r="C682" s="5">
        <v>100</v>
      </c>
    </row>
    <row r="683" spans="1:3" x14ac:dyDescent="0.25">
      <c r="A683" s="5">
        <v>404200</v>
      </c>
      <c r="B683" s="5" t="s">
        <v>693</v>
      </c>
      <c r="C683" s="5">
        <v>175</v>
      </c>
    </row>
    <row r="684" spans="1:3" x14ac:dyDescent="0.25">
      <c r="A684" s="5">
        <v>404301</v>
      </c>
      <c r="B684" s="5" t="s">
        <v>694</v>
      </c>
      <c r="C684" s="5">
        <v>100</v>
      </c>
    </row>
    <row r="685" spans="1:3" x14ac:dyDescent="0.25">
      <c r="A685" s="5">
        <v>404302</v>
      </c>
      <c r="B685" s="5" t="s">
        <v>695</v>
      </c>
      <c r="C685" s="5">
        <v>175</v>
      </c>
    </row>
    <row r="686" spans="1:3" x14ac:dyDescent="0.25">
      <c r="A686" s="5">
        <v>404400</v>
      </c>
      <c r="B686" s="5" t="s">
        <v>696</v>
      </c>
      <c r="C686" s="5">
        <v>80</v>
      </c>
    </row>
    <row r="687" spans="1:3" x14ac:dyDescent="0.25">
      <c r="A687" s="5">
        <v>402300</v>
      </c>
      <c r="B687" s="5" t="s">
        <v>697</v>
      </c>
      <c r="C687" s="5">
        <v>90</v>
      </c>
    </row>
    <row r="688" spans="1:3" x14ac:dyDescent="0.25">
      <c r="A688" s="5">
        <v>405100</v>
      </c>
      <c r="B688" s="5" t="s">
        <v>698</v>
      </c>
      <c r="C688" s="5">
        <v>150</v>
      </c>
    </row>
    <row r="689" spans="1:3" x14ac:dyDescent="0.25">
      <c r="A689" s="5" t="s">
        <v>699</v>
      </c>
      <c r="B689" s="5" t="s">
        <v>700</v>
      </c>
      <c r="C689" s="5">
        <v>150</v>
      </c>
    </row>
    <row r="690" spans="1:3" x14ac:dyDescent="0.25">
      <c r="A690" s="5">
        <v>402400</v>
      </c>
      <c r="B690" s="5" t="s">
        <v>701</v>
      </c>
      <c r="C690" s="5">
        <v>150</v>
      </c>
    </row>
    <row r="691" spans="1:3" x14ac:dyDescent="0.25">
      <c r="A691" s="5">
        <v>405300</v>
      </c>
      <c r="B691" s="5" t="s">
        <v>702</v>
      </c>
      <c r="C691" s="5">
        <v>150</v>
      </c>
    </row>
    <row r="692" spans="1:3" x14ac:dyDescent="0.25">
      <c r="A692" s="5">
        <v>405301</v>
      </c>
      <c r="B692" s="5" t="s">
        <v>703</v>
      </c>
      <c r="C692" s="5">
        <v>110</v>
      </c>
    </row>
    <row r="693" spans="1:3" x14ac:dyDescent="0.25">
      <c r="A693" s="5">
        <v>405302</v>
      </c>
      <c r="B693" s="5" t="s">
        <v>704</v>
      </c>
      <c r="C693" s="5">
        <v>265</v>
      </c>
    </row>
    <row r="694" spans="1:3" x14ac:dyDescent="0.25">
      <c r="A694" s="5">
        <v>405402</v>
      </c>
      <c r="B694" s="5" t="s">
        <v>705</v>
      </c>
      <c r="C694" s="5">
        <v>150</v>
      </c>
    </row>
    <row r="695" spans="1:3" x14ac:dyDescent="0.25">
      <c r="A695" s="5">
        <v>405500</v>
      </c>
      <c r="B695" s="5" t="s">
        <v>706</v>
      </c>
      <c r="C695" s="5">
        <v>130</v>
      </c>
    </row>
    <row r="696" spans="1:3" x14ac:dyDescent="0.25">
      <c r="A696" s="5">
        <v>405401</v>
      </c>
      <c r="B696" s="5" t="s">
        <v>707</v>
      </c>
      <c r="C696" s="5">
        <v>130</v>
      </c>
    </row>
    <row r="697" spans="1:3" x14ac:dyDescent="0.25">
      <c r="A697" s="5">
        <v>397201</v>
      </c>
      <c r="B697" s="5" t="s">
        <v>708</v>
      </c>
      <c r="C697" s="5">
        <v>75</v>
      </c>
    </row>
    <row r="698" spans="1:3" x14ac:dyDescent="0.25">
      <c r="A698" s="5">
        <v>397202</v>
      </c>
      <c r="B698" s="5" t="s">
        <v>709</v>
      </c>
      <c r="C698" s="5">
        <v>90</v>
      </c>
    </row>
    <row r="699" spans="1:3" x14ac:dyDescent="0.25">
      <c r="A699" s="5">
        <v>397203</v>
      </c>
      <c r="B699" s="5" t="s">
        <v>710</v>
      </c>
      <c r="C699" s="5">
        <v>90</v>
      </c>
    </row>
    <row r="700" spans="1:3" x14ac:dyDescent="0.25">
      <c r="A700" s="5">
        <v>397204</v>
      </c>
      <c r="B700" s="5" t="s">
        <v>711</v>
      </c>
      <c r="C700" s="5">
        <v>75</v>
      </c>
    </row>
    <row r="701" spans="1:3" x14ac:dyDescent="0.25">
      <c r="A701" s="5">
        <v>397205</v>
      </c>
      <c r="B701" s="5" t="s">
        <v>712</v>
      </c>
      <c r="C701" s="5">
        <v>90</v>
      </c>
    </row>
    <row r="702" spans="1:3" x14ac:dyDescent="0.25">
      <c r="A702" s="5">
        <v>397206</v>
      </c>
      <c r="B702" s="5" t="s">
        <v>713</v>
      </c>
      <c r="C702" s="5">
        <v>90</v>
      </c>
    </row>
    <row r="703" spans="1:3" x14ac:dyDescent="0.25">
      <c r="A703" s="5">
        <v>393201</v>
      </c>
      <c r="B703" s="5" t="s">
        <v>714</v>
      </c>
      <c r="C703" s="5">
        <v>110</v>
      </c>
    </row>
    <row r="704" spans="1:3" x14ac:dyDescent="0.25">
      <c r="A704" s="5">
        <v>393202</v>
      </c>
      <c r="B704" s="5" t="s">
        <v>715</v>
      </c>
      <c r="C704" s="5">
        <v>110</v>
      </c>
    </row>
    <row r="705" spans="1:3" x14ac:dyDescent="0.25">
      <c r="A705" s="5">
        <v>393203</v>
      </c>
      <c r="B705" s="5" t="s">
        <v>716</v>
      </c>
      <c r="C705" s="5">
        <v>110</v>
      </c>
    </row>
    <row r="706" spans="1:3" x14ac:dyDescent="0.25">
      <c r="A706" s="5">
        <v>393204</v>
      </c>
      <c r="B706" s="5" t="s">
        <v>717</v>
      </c>
      <c r="C706" s="5">
        <v>110</v>
      </c>
    </row>
    <row r="707" spans="1:3" x14ac:dyDescent="0.25">
      <c r="A707" s="5">
        <v>385201</v>
      </c>
      <c r="B707" s="5" t="s">
        <v>718</v>
      </c>
      <c r="C707" s="5">
        <v>110</v>
      </c>
    </row>
    <row r="708" spans="1:3" x14ac:dyDescent="0.25">
      <c r="A708" s="5">
        <v>385202</v>
      </c>
      <c r="B708" s="5" t="s">
        <v>719</v>
      </c>
      <c r="C708" s="5">
        <v>110</v>
      </c>
    </row>
    <row r="709" spans="1:3" x14ac:dyDescent="0.25">
      <c r="A709" s="5">
        <v>385203</v>
      </c>
      <c r="B709" s="5" t="s">
        <v>720</v>
      </c>
      <c r="C709" s="5">
        <v>110</v>
      </c>
    </row>
    <row r="710" spans="1:3" x14ac:dyDescent="0.25">
      <c r="A710" s="5">
        <v>385204</v>
      </c>
      <c r="B710" s="5" t="s">
        <v>721</v>
      </c>
      <c r="C710" s="5">
        <v>110</v>
      </c>
    </row>
    <row r="711" spans="1:3" x14ac:dyDescent="0.25">
      <c r="A711" s="5">
        <v>380201</v>
      </c>
      <c r="B711" s="5" t="s">
        <v>722</v>
      </c>
      <c r="C711" s="5">
        <v>125</v>
      </c>
    </row>
    <row r="712" spans="1:3" x14ac:dyDescent="0.25">
      <c r="A712" s="5">
        <v>380202</v>
      </c>
      <c r="B712" s="5" t="s">
        <v>723</v>
      </c>
      <c r="C712" s="5">
        <v>125</v>
      </c>
    </row>
    <row r="713" spans="1:3" x14ac:dyDescent="0.25">
      <c r="A713" s="5">
        <v>380203</v>
      </c>
      <c r="B713" s="5" t="s">
        <v>724</v>
      </c>
      <c r="C713" s="5">
        <v>125</v>
      </c>
    </row>
    <row r="714" spans="1:3" x14ac:dyDescent="0.25">
      <c r="A714" s="5">
        <v>380204</v>
      </c>
      <c r="B714" s="5" t="s">
        <v>725</v>
      </c>
      <c r="C714" s="5">
        <v>125</v>
      </c>
    </row>
    <row r="715" spans="1:3" x14ac:dyDescent="0.25">
      <c r="A715" s="5">
        <v>381201</v>
      </c>
      <c r="B715" s="5" t="s">
        <v>726</v>
      </c>
      <c r="C715" s="5">
        <v>125</v>
      </c>
    </row>
    <row r="716" spans="1:3" x14ac:dyDescent="0.25">
      <c r="A716" s="5">
        <v>381202</v>
      </c>
      <c r="B716" s="5" t="s">
        <v>727</v>
      </c>
      <c r="C716" s="5">
        <v>125</v>
      </c>
    </row>
    <row r="717" spans="1:3" x14ac:dyDescent="0.25">
      <c r="A717" s="5">
        <v>383202</v>
      </c>
      <c r="B717" s="5" t="s">
        <v>728</v>
      </c>
      <c r="C717" s="5">
        <v>180</v>
      </c>
    </row>
    <row r="718" spans="1:3" x14ac:dyDescent="0.25">
      <c r="A718" s="5">
        <v>383203</v>
      </c>
      <c r="B718" s="5" t="s">
        <v>729</v>
      </c>
      <c r="C718" s="5">
        <v>180</v>
      </c>
    </row>
    <row r="719" spans="1:3" x14ac:dyDescent="0.25">
      <c r="A719" s="5">
        <v>383204</v>
      </c>
      <c r="B719" s="5" t="s">
        <v>730</v>
      </c>
      <c r="C719" s="5">
        <v>180</v>
      </c>
    </row>
    <row r="720" spans="1:3" x14ac:dyDescent="0.25">
      <c r="A720" s="5">
        <v>383205</v>
      </c>
      <c r="B720" s="5" t="s">
        <v>731</v>
      </c>
      <c r="C720" s="5">
        <v>180</v>
      </c>
    </row>
    <row r="721" spans="1:3" x14ac:dyDescent="0.25">
      <c r="A721" s="5">
        <v>384201</v>
      </c>
      <c r="B721" s="5" t="s">
        <v>732</v>
      </c>
      <c r="C721" s="5">
        <v>300</v>
      </c>
    </row>
    <row r="722" spans="1:3" x14ac:dyDescent="0.25">
      <c r="A722" s="5">
        <v>384202</v>
      </c>
      <c r="B722" s="5" t="s">
        <v>733</v>
      </c>
      <c r="C722" s="5">
        <v>300</v>
      </c>
    </row>
    <row r="723" spans="1:3" x14ac:dyDescent="0.25">
      <c r="A723" s="5">
        <v>380601</v>
      </c>
      <c r="B723" s="5" t="s">
        <v>734</v>
      </c>
      <c r="C723" s="5">
        <v>100</v>
      </c>
    </row>
    <row r="724" spans="1:3" x14ac:dyDescent="0.25">
      <c r="A724" s="5">
        <v>380700</v>
      </c>
      <c r="B724" s="5" t="s">
        <v>735</v>
      </c>
      <c r="C724" s="5">
        <v>100</v>
      </c>
    </row>
    <row r="725" spans="1:3" x14ac:dyDescent="0.25">
      <c r="A725" s="5">
        <v>380701</v>
      </c>
      <c r="B725" s="5" t="s">
        <v>736</v>
      </c>
      <c r="C725" s="5">
        <v>100</v>
      </c>
    </row>
    <row r="726" spans="1:3" x14ac:dyDescent="0.25">
      <c r="A726" s="5">
        <v>381603</v>
      </c>
      <c r="B726" s="5" t="s">
        <v>737</v>
      </c>
      <c r="C726" s="5">
        <v>100</v>
      </c>
    </row>
    <row r="727" spans="1:3" x14ac:dyDescent="0.25">
      <c r="A727" s="5">
        <v>381400</v>
      </c>
      <c r="B727" s="5" t="s">
        <v>738</v>
      </c>
      <c r="C727" s="5">
        <v>185</v>
      </c>
    </row>
    <row r="728" spans="1:3" x14ac:dyDescent="0.25">
      <c r="A728" s="5">
        <v>384400</v>
      </c>
      <c r="B728" s="5" t="s">
        <v>739</v>
      </c>
      <c r="C728" s="5">
        <v>250</v>
      </c>
    </row>
    <row r="729" spans="1:3" x14ac:dyDescent="0.25">
      <c r="A729" s="5">
        <v>392604</v>
      </c>
      <c r="B729" s="5" t="s">
        <v>740</v>
      </c>
      <c r="C729" s="5">
        <v>250</v>
      </c>
    </row>
    <row r="730" spans="1:3" x14ac:dyDescent="0.25">
      <c r="A730" s="5">
        <v>384600</v>
      </c>
      <c r="B730" s="5" t="s">
        <v>741</v>
      </c>
      <c r="C730" s="5">
        <v>200</v>
      </c>
    </row>
    <row r="731" spans="1:3" x14ac:dyDescent="0.25">
      <c r="A731" s="5">
        <v>381500</v>
      </c>
      <c r="B731" s="5" t="s">
        <v>742</v>
      </c>
      <c r="C731" s="5">
        <v>185</v>
      </c>
    </row>
    <row r="732" spans="1:3" x14ac:dyDescent="0.25">
      <c r="A732" s="5">
        <v>392400</v>
      </c>
      <c r="B732" s="5" t="s">
        <v>743</v>
      </c>
      <c r="C732" s="5">
        <v>240</v>
      </c>
    </row>
    <row r="733" spans="1:3" x14ac:dyDescent="0.25">
      <c r="A733" s="5">
        <v>392501</v>
      </c>
      <c r="B733" s="5" t="s">
        <v>744</v>
      </c>
      <c r="C733" s="5">
        <v>240</v>
      </c>
    </row>
    <row r="734" spans="1:3" x14ac:dyDescent="0.25">
      <c r="A734" s="5">
        <v>392502</v>
      </c>
      <c r="B734" s="5" t="s">
        <v>745</v>
      </c>
      <c r="C734" s="5">
        <v>240</v>
      </c>
    </row>
    <row r="735" spans="1:3" x14ac:dyDescent="0.25">
      <c r="A735" s="5">
        <v>381601</v>
      </c>
      <c r="B735" s="5" t="s">
        <v>746</v>
      </c>
      <c r="C735" s="5">
        <v>155</v>
      </c>
    </row>
    <row r="736" spans="1:3" x14ac:dyDescent="0.25">
      <c r="A736" s="5">
        <v>381602</v>
      </c>
      <c r="B736" s="5" t="s">
        <v>747</v>
      </c>
      <c r="C736" s="5">
        <v>155</v>
      </c>
    </row>
    <row r="737" spans="1:3" x14ac:dyDescent="0.25">
      <c r="A737" s="5">
        <v>383601</v>
      </c>
      <c r="B737" s="5" t="s">
        <v>748</v>
      </c>
      <c r="C737" s="5">
        <v>200</v>
      </c>
    </row>
    <row r="738" spans="1:3" x14ac:dyDescent="0.25">
      <c r="A738" s="5">
        <v>383701</v>
      </c>
      <c r="B738" s="5" t="s">
        <v>749</v>
      </c>
      <c r="C738" s="5">
        <v>250</v>
      </c>
    </row>
    <row r="739" spans="1:3" x14ac:dyDescent="0.25">
      <c r="A739" s="5">
        <v>384700</v>
      </c>
      <c r="B739" s="5" t="s">
        <v>750</v>
      </c>
      <c r="C739" s="5">
        <v>250</v>
      </c>
    </row>
    <row r="740" spans="1:3" x14ac:dyDescent="0.25">
      <c r="A740" s="5">
        <v>388700</v>
      </c>
      <c r="B740" s="5" t="s">
        <v>751</v>
      </c>
      <c r="C740" s="5">
        <v>125</v>
      </c>
    </row>
    <row r="741" spans="1:3" x14ac:dyDescent="0.25">
      <c r="A741" s="5">
        <v>384500</v>
      </c>
      <c r="B741" s="5" t="s">
        <v>752</v>
      </c>
      <c r="C741" s="5">
        <v>200</v>
      </c>
    </row>
    <row r="742" spans="1:3" x14ac:dyDescent="0.25">
      <c r="A742" s="5">
        <v>385500</v>
      </c>
      <c r="B742" s="5" t="s">
        <v>753</v>
      </c>
      <c r="C742" s="5">
        <v>125</v>
      </c>
    </row>
    <row r="743" spans="1:3" x14ac:dyDescent="0.25">
      <c r="A743" s="5">
        <v>390200</v>
      </c>
      <c r="B743" s="5" t="s">
        <v>754</v>
      </c>
      <c r="C743" s="5">
        <v>200</v>
      </c>
    </row>
    <row r="744" spans="1:3" x14ac:dyDescent="0.25">
      <c r="A744" s="5">
        <v>391201</v>
      </c>
      <c r="B744" s="5" t="s">
        <v>755</v>
      </c>
      <c r="C744" s="5">
        <v>200</v>
      </c>
    </row>
    <row r="745" spans="1:3" x14ac:dyDescent="0.25">
      <c r="A745" s="5">
        <v>391202</v>
      </c>
      <c r="B745" s="5" t="s">
        <v>756</v>
      </c>
      <c r="C745" s="5">
        <v>200</v>
      </c>
    </row>
    <row r="746" spans="1:3" x14ac:dyDescent="0.25">
      <c r="A746" s="5">
        <v>392100</v>
      </c>
      <c r="B746" s="5" t="s">
        <v>757</v>
      </c>
      <c r="C746" s="5">
        <v>200</v>
      </c>
    </row>
    <row r="747" spans="1:3" x14ac:dyDescent="0.25">
      <c r="A747" s="5">
        <v>392201</v>
      </c>
      <c r="B747" s="5" t="s">
        <v>758</v>
      </c>
      <c r="C747" s="5">
        <v>200</v>
      </c>
    </row>
    <row r="748" spans="1:3" x14ac:dyDescent="0.25">
      <c r="A748" s="5">
        <v>392203</v>
      </c>
      <c r="B748" s="5" t="s">
        <v>759</v>
      </c>
      <c r="C748" s="5">
        <v>200</v>
      </c>
    </row>
    <row r="749" spans="1:3" x14ac:dyDescent="0.25">
      <c r="A749" s="5">
        <v>392204</v>
      </c>
      <c r="B749" s="5" t="s">
        <v>760</v>
      </c>
      <c r="C749" s="5">
        <v>200</v>
      </c>
    </row>
    <row r="750" spans="1:3" x14ac:dyDescent="0.25">
      <c r="A750" s="5">
        <v>381501</v>
      </c>
      <c r="B750" s="5" t="s">
        <v>761</v>
      </c>
      <c r="C750" s="5">
        <v>350</v>
      </c>
    </row>
    <row r="751" spans="1:3" x14ac:dyDescent="0.25">
      <c r="A751" s="5">
        <v>383401</v>
      </c>
      <c r="B751" s="5" t="s">
        <v>762</v>
      </c>
      <c r="C751" s="5">
        <v>410</v>
      </c>
    </row>
    <row r="752" spans="1:3" x14ac:dyDescent="0.25">
      <c r="A752" s="5">
        <v>383402</v>
      </c>
      <c r="B752" s="5" t="s">
        <v>763</v>
      </c>
      <c r="C752" s="5">
        <v>500</v>
      </c>
    </row>
    <row r="753" spans="1:3" x14ac:dyDescent="0.25">
      <c r="A753" s="5">
        <v>383403</v>
      </c>
      <c r="B753" s="5" t="s">
        <v>764</v>
      </c>
      <c r="C753" s="5">
        <v>400</v>
      </c>
    </row>
    <row r="754" spans="1:3" x14ac:dyDescent="0.25">
      <c r="A754" s="5">
        <v>383405</v>
      </c>
      <c r="B754" s="5" t="s">
        <v>765</v>
      </c>
      <c r="C754" s="5">
        <v>500</v>
      </c>
    </row>
    <row r="755" spans="1:3" x14ac:dyDescent="0.25">
      <c r="A755" s="5">
        <v>358701</v>
      </c>
      <c r="B755" s="5" t="s">
        <v>766</v>
      </c>
      <c r="C755" s="5">
        <v>350</v>
      </c>
    </row>
    <row r="756" spans="1:3" x14ac:dyDescent="0.25">
      <c r="A756" s="5">
        <v>358702</v>
      </c>
      <c r="B756" s="5" t="s">
        <v>767</v>
      </c>
      <c r="C756" s="5">
        <v>350</v>
      </c>
    </row>
    <row r="757" spans="1:3" x14ac:dyDescent="0.25">
      <c r="A757" s="5">
        <v>358703</v>
      </c>
      <c r="B757" s="5" t="s">
        <v>768</v>
      </c>
      <c r="C757" s="5">
        <v>350</v>
      </c>
    </row>
    <row r="758" spans="1:3" x14ac:dyDescent="0.25">
      <c r="A758" s="5">
        <v>390100</v>
      </c>
      <c r="B758" s="5" t="s">
        <v>769</v>
      </c>
      <c r="C758" s="5">
        <v>350</v>
      </c>
    </row>
    <row r="759" spans="1:3" x14ac:dyDescent="0.25">
      <c r="A759" s="5">
        <v>358001</v>
      </c>
      <c r="B759" s="5" t="s">
        <v>770</v>
      </c>
      <c r="C759" s="5">
        <v>300</v>
      </c>
    </row>
    <row r="760" spans="1:3" x14ac:dyDescent="0.25">
      <c r="A760" s="5">
        <v>358301</v>
      </c>
      <c r="B760" s="5" t="s">
        <v>771</v>
      </c>
      <c r="C760" s="5">
        <v>300</v>
      </c>
    </row>
    <row r="761" spans="1:3" x14ac:dyDescent="0.25">
      <c r="A761" s="5">
        <v>358803</v>
      </c>
      <c r="B761" s="5" t="s">
        <v>772</v>
      </c>
      <c r="C761" s="5">
        <v>300</v>
      </c>
    </row>
    <row r="762" spans="1:3" x14ac:dyDescent="0.25">
      <c r="A762" s="5">
        <v>359200</v>
      </c>
      <c r="B762" s="5" t="s">
        <v>773</v>
      </c>
      <c r="C762" s="5">
        <v>300</v>
      </c>
    </row>
    <row r="763" spans="1:3" x14ac:dyDescent="0.25">
      <c r="A763" s="5">
        <v>359300</v>
      </c>
      <c r="B763" s="5" t="s">
        <v>774</v>
      </c>
      <c r="C763" s="5">
        <v>300</v>
      </c>
    </row>
    <row r="764" spans="1:3" x14ac:dyDescent="0.25">
      <c r="A764" s="5">
        <v>359401</v>
      </c>
      <c r="B764" s="5" t="s">
        <v>775</v>
      </c>
      <c r="C764" s="5">
        <v>300</v>
      </c>
    </row>
    <row r="765" spans="1:3" x14ac:dyDescent="0.25">
      <c r="A765" s="5">
        <v>359402</v>
      </c>
      <c r="B765" s="5" t="s">
        <v>776</v>
      </c>
      <c r="C765" s="5">
        <v>300</v>
      </c>
    </row>
    <row r="766" spans="1:3" x14ac:dyDescent="0.25">
      <c r="A766" s="5">
        <v>359403</v>
      </c>
      <c r="B766" s="5" t="s">
        <v>777</v>
      </c>
      <c r="C766" s="5">
        <v>300</v>
      </c>
    </row>
    <row r="767" spans="1:3" x14ac:dyDescent="0.25">
      <c r="A767" s="5">
        <v>359404</v>
      </c>
      <c r="B767" s="5" t="s">
        <v>778</v>
      </c>
      <c r="C767" s="5">
        <v>300</v>
      </c>
    </row>
    <row r="768" spans="1:3" x14ac:dyDescent="0.25">
      <c r="A768" s="5">
        <v>359405</v>
      </c>
      <c r="B768" s="5" t="s">
        <v>779</v>
      </c>
      <c r="C768" s="5">
        <v>300</v>
      </c>
    </row>
    <row r="769" spans="1:3" x14ac:dyDescent="0.25">
      <c r="A769" s="5">
        <v>359700</v>
      </c>
      <c r="B769" s="5" t="s">
        <v>780</v>
      </c>
      <c r="C769" s="5">
        <v>300</v>
      </c>
    </row>
    <row r="770" spans="1:3" x14ac:dyDescent="0.25">
      <c r="A770" s="5">
        <v>373600</v>
      </c>
      <c r="B770" s="5" t="s">
        <v>781</v>
      </c>
      <c r="C770" s="5">
        <v>310</v>
      </c>
    </row>
    <row r="771" spans="1:3" x14ac:dyDescent="0.25">
      <c r="A771" s="5">
        <v>373700</v>
      </c>
      <c r="B771" s="5" t="s">
        <v>782</v>
      </c>
      <c r="C771" s="5">
        <v>150</v>
      </c>
    </row>
    <row r="772" spans="1:3" x14ac:dyDescent="0.25">
      <c r="A772" s="5">
        <v>373103</v>
      </c>
      <c r="B772" s="5" t="s">
        <v>783</v>
      </c>
      <c r="C772" s="5">
        <v>150</v>
      </c>
    </row>
    <row r="773" spans="1:3" x14ac:dyDescent="0.25">
      <c r="A773" s="5">
        <v>373301</v>
      </c>
      <c r="B773" s="5" t="s">
        <v>784</v>
      </c>
      <c r="C773" s="5">
        <v>400</v>
      </c>
    </row>
    <row r="774" spans="1:3" x14ac:dyDescent="0.25">
      <c r="A774" s="5">
        <v>373303</v>
      </c>
      <c r="B774" s="5" t="s">
        <v>785</v>
      </c>
      <c r="C774" s="5">
        <v>400</v>
      </c>
    </row>
    <row r="775" spans="1:3" x14ac:dyDescent="0.25">
      <c r="A775" s="5">
        <v>373100</v>
      </c>
      <c r="B775" s="5" t="s">
        <v>786</v>
      </c>
      <c r="C775" s="5">
        <v>240</v>
      </c>
    </row>
    <row r="776" spans="1:3" x14ac:dyDescent="0.25">
      <c r="A776" s="5">
        <v>373200</v>
      </c>
      <c r="B776" s="5" t="s">
        <v>787</v>
      </c>
      <c r="C776" s="5">
        <v>400</v>
      </c>
    </row>
    <row r="777" spans="1:3" x14ac:dyDescent="0.25">
      <c r="A777" s="5">
        <v>371200</v>
      </c>
      <c r="B777" s="5" t="s">
        <v>788</v>
      </c>
      <c r="C777" s="5">
        <v>100</v>
      </c>
    </row>
    <row r="778" spans="1:3" x14ac:dyDescent="0.25">
      <c r="A778" s="5">
        <v>374300</v>
      </c>
      <c r="B778" s="5" t="s">
        <v>789</v>
      </c>
      <c r="C778" s="5">
        <v>125</v>
      </c>
    </row>
    <row r="779" spans="1:3" x14ac:dyDescent="0.25">
      <c r="A779" s="5">
        <v>351100</v>
      </c>
      <c r="B779" s="5" t="s">
        <v>790</v>
      </c>
      <c r="C779" s="5">
        <v>450</v>
      </c>
    </row>
    <row r="780" spans="1:3" x14ac:dyDescent="0.25">
      <c r="A780" s="5">
        <v>352100</v>
      </c>
      <c r="B780" s="5" t="s">
        <v>791</v>
      </c>
      <c r="C780" s="5">
        <v>450</v>
      </c>
    </row>
    <row r="781" spans="1:3" x14ac:dyDescent="0.25">
      <c r="A781" s="5">
        <v>352600</v>
      </c>
      <c r="B781" s="5" t="s">
        <v>792</v>
      </c>
      <c r="C781" s="5">
        <v>680</v>
      </c>
    </row>
    <row r="782" spans="1:3" x14ac:dyDescent="0.25">
      <c r="A782" s="5">
        <v>351200</v>
      </c>
      <c r="B782" s="5" t="s">
        <v>793</v>
      </c>
      <c r="C782" s="5">
        <v>425</v>
      </c>
    </row>
    <row r="783" spans="1:3" x14ac:dyDescent="0.25">
      <c r="A783" s="5">
        <v>352200</v>
      </c>
      <c r="B783" s="5" t="s">
        <v>794</v>
      </c>
      <c r="C783" s="5">
        <v>450</v>
      </c>
    </row>
    <row r="784" spans="1:3" x14ac:dyDescent="0.25">
      <c r="A784" s="5">
        <v>351400</v>
      </c>
      <c r="B784" s="5" t="s">
        <v>795</v>
      </c>
      <c r="C784" s="5">
        <v>400</v>
      </c>
    </row>
    <row r="785" spans="1:3" x14ac:dyDescent="0.25">
      <c r="A785" s="5">
        <v>352700</v>
      </c>
      <c r="B785" s="5" t="s">
        <v>796</v>
      </c>
      <c r="C785" s="5">
        <v>350</v>
      </c>
    </row>
    <row r="786" spans="1:3" x14ac:dyDescent="0.25">
      <c r="A786" s="5">
        <v>352300</v>
      </c>
      <c r="B786" s="5" t="s">
        <v>797</v>
      </c>
      <c r="C786" s="5">
        <v>450</v>
      </c>
    </row>
    <row r="787" spans="1:3" x14ac:dyDescent="0.25">
      <c r="A787" s="5">
        <v>351300</v>
      </c>
      <c r="B787" s="5" t="s">
        <v>798</v>
      </c>
      <c r="C787" s="5">
        <v>385</v>
      </c>
    </row>
    <row r="788" spans="1:3" x14ac:dyDescent="0.25">
      <c r="A788" s="5">
        <v>352400</v>
      </c>
      <c r="B788" s="5" t="s">
        <v>799</v>
      </c>
      <c r="C788" s="5">
        <v>500</v>
      </c>
    </row>
    <row r="789" spans="1:3" x14ac:dyDescent="0.25">
      <c r="A789" s="5">
        <v>352500</v>
      </c>
      <c r="B789" s="5" t="s">
        <v>800</v>
      </c>
      <c r="C789" s="5">
        <v>550</v>
      </c>
    </row>
    <row r="790" spans="1:3" x14ac:dyDescent="0.25">
      <c r="A790" s="5">
        <v>355101</v>
      </c>
      <c r="B790" s="5" t="s">
        <v>801</v>
      </c>
      <c r="C790" s="5">
        <v>370</v>
      </c>
    </row>
    <row r="791" spans="1:3" x14ac:dyDescent="0.25">
      <c r="A791" s="5">
        <v>356100</v>
      </c>
      <c r="B791" s="5" t="s">
        <v>802</v>
      </c>
      <c r="C791" s="5">
        <v>370</v>
      </c>
    </row>
    <row r="792" spans="1:3" x14ac:dyDescent="0.25">
      <c r="A792" s="5">
        <v>356101</v>
      </c>
      <c r="B792" s="5" t="s">
        <v>803</v>
      </c>
      <c r="C792" s="5">
        <v>370</v>
      </c>
    </row>
    <row r="793" spans="1:3" x14ac:dyDescent="0.25">
      <c r="A793" s="5">
        <v>355201</v>
      </c>
      <c r="B793" s="5" t="s">
        <v>804</v>
      </c>
      <c r="C793" s="5">
        <v>400</v>
      </c>
    </row>
    <row r="794" spans="1:3" x14ac:dyDescent="0.25">
      <c r="A794" s="5">
        <v>356201</v>
      </c>
      <c r="B794" s="5" t="s">
        <v>805</v>
      </c>
      <c r="C794" s="5">
        <v>400</v>
      </c>
    </row>
    <row r="795" spans="1:3" x14ac:dyDescent="0.25">
      <c r="A795" s="5">
        <v>356202</v>
      </c>
      <c r="B795" s="5" t="s">
        <v>806</v>
      </c>
      <c r="C795" s="5">
        <v>400</v>
      </c>
    </row>
    <row r="796" spans="1:3" x14ac:dyDescent="0.25">
      <c r="A796" s="5">
        <v>358800</v>
      </c>
      <c r="B796" s="5" t="s">
        <v>807</v>
      </c>
      <c r="C796" s="5">
        <v>550</v>
      </c>
    </row>
    <row r="797" spans="1:3" x14ac:dyDescent="0.25">
      <c r="A797" s="5">
        <v>358801</v>
      </c>
      <c r="B797" s="5" t="s">
        <v>808</v>
      </c>
      <c r="C797" s="5">
        <v>550</v>
      </c>
    </row>
    <row r="798" spans="1:3" x14ac:dyDescent="0.25">
      <c r="A798" s="5">
        <v>358802</v>
      </c>
      <c r="B798" s="5" t="s">
        <v>809</v>
      </c>
      <c r="C798" s="5">
        <v>550</v>
      </c>
    </row>
    <row r="799" spans="1:3" x14ac:dyDescent="0.25">
      <c r="A799" s="5">
        <v>358002</v>
      </c>
      <c r="B799" s="5" t="s">
        <v>810</v>
      </c>
      <c r="C799" s="5">
        <v>550</v>
      </c>
    </row>
    <row r="800" spans="1:3" x14ac:dyDescent="0.25">
      <c r="A800" s="5">
        <v>358101</v>
      </c>
      <c r="B800" s="5" t="s">
        <v>811</v>
      </c>
      <c r="C800" s="5">
        <v>550</v>
      </c>
    </row>
    <row r="801" spans="1:3" x14ac:dyDescent="0.25">
      <c r="A801" s="5">
        <v>358102</v>
      </c>
      <c r="B801" s="5" t="s">
        <v>812</v>
      </c>
      <c r="C801" s="5">
        <v>550</v>
      </c>
    </row>
    <row r="802" spans="1:3" x14ac:dyDescent="0.25">
      <c r="A802" s="5">
        <v>358103</v>
      </c>
      <c r="B802" s="5" t="s">
        <v>813</v>
      </c>
      <c r="C802" s="5">
        <v>550</v>
      </c>
    </row>
    <row r="803" spans="1:3" x14ac:dyDescent="0.25">
      <c r="A803" s="5">
        <v>358104</v>
      </c>
      <c r="B803" s="5" t="s">
        <v>814</v>
      </c>
      <c r="C803" s="5">
        <v>550</v>
      </c>
    </row>
    <row r="804" spans="1:3" x14ac:dyDescent="0.25">
      <c r="A804" s="5">
        <v>358105</v>
      </c>
      <c r="B804" s="5" t="s">
        <v>815</v>
      </c>
      <c r="C804" s="5">
        <v>550</v>
      </c>
    </row>
    <row r="805" spans="1:3" x14ac:dyDescent="0.25">
      <c r="A805" s="5">
        <v>358106</v>
      </c>
      <c r="B805" s="5" t="s">
        <v>816</v>
      </c>
      <c r="C805" s="5">
        <v>550</v>
      </c>
    </row>
    <row r="806" spans="1:3" x14ac:dyDescent="0.25">
      <c r="A806" s="5">
        <v>358201</v>
      </c>
      <c r="B806" s="5" t="s">
        <v>817</v>
      </c>
      <c r="C806" s="5">
        <v>550</v>
      </c>
    </row>
    <row r="807" spans="1:3" x14ac:dyDescent="0.25">
      <c r="A807" s="5">
        <v>358202</v>
      </c>
      <c r="B807" s="5" t="s">
        <v>818</v>
      </c>
      <c r="C807" s="5">
        <v>550</v>
      </c>
    </row>
    <row r="808" spans="1:3" x14ac:dyDescent="0.25">
      <c r="A808" s="5">
        <v>358203</v>
      </c>
      <c r="B808" s="5" t="s">
        <v>819</v>
      </c>
      <c r="C808" s="5">
        <v>550</v>
      </c>
    </row>
    <row r="809" spans="1:3" x14ac:dyDescent="0.25">
      <c r="A809" s="5">
        <v>358204</v>
      </c>
      <c r="B809" s="13" t="s">
        <v>820</v>
      </c>
      <c r="C809" s="5">
        <v>550</v>
      </c>
    </row>
    <row r="810" spans="1:3" x14ac:dyDescent="0.25">
      <c r="A810" s="5">
        <v>358205</v>
      </c>
      <c r="B810" s="5" t="s">
        <v>821</v>
      </c>
      <c r="C810" s="5">
        <v>550</v>
      </c>
    </row>
    <row r="811" spans="1:3" x14ac:dyDescent="0.25">
      <c r="A811" s="5">
        <v>358206</v>
      </c>
      <c r="B811" s="5" t="s">
        <v>822</v>
      </c>
      <c r="C811" s="5">
        <v>550</v>
      </c>
    </row>
    <row r="812" spans="1:3" x14ac:dyDescent="0.25">
      <c r="A812" s="5">
        <v>358207</v>
      </c>
      <c r="B812" s="5" t="s">
        <v>823</v>
      </c>
      <c r="C812" s="5">
        <v>550</v>
      </c>
    </row>
    <row r="813" spans="1:3" x14ac:dyDescent="0.25">
      <c r="A813" s="5">
        <v>358208</v>
      </c>
      <c r="B813" s="5" t="s">
        <v>824</v>
      </c>
      <c r="C813" s="5">
        <v>550</v>
      </c>
    </row>
    <row r="814" spans="1:3" x14ac:dyDescent="0.25">
      <c r="A814" s="5">
        <v>358209</v>
      </c>
      <c r="B814" s="5" t="s">
        <v>825</v>
      </c>
      <c r="C814" s="5">
        <v>550</v>
      </c>
    </row>
    <row r="815" spans="1:3" x14ac:dyDescent="0.25">
      <c r="A815" s="5">
        <v>358306</v>
      </c>
      <c r="B815" s="5" t="s">
        <v>826</v>
      </c>
      <c r="C815" s="5">
        <v>550</v>
      </c>
    </row>
    <row r="816" spans="1:3" x14ac:dyDescent="0.25">
      <c r="A816" s="5">
        <v>358307</v>
      </c>
      <c r="B816" s="5" t="s">
        <v>827</v>
      </c>
      <c r="C816" s="5">
        <v>550</v>
      </c>
    </row>
    <row r="817" spans="1:3" x14ac:dyDescent="0.25">
      <c r="A817" s="5">
        <v>358308</v>
      </c>
      <c r="B817" s="5" t="s">
        <v>828</v>
      </c>
      <c r="C817" s="5">
        <v>550</v>
      </c>
    </row>
    <row r="818" spans="1:3" x14ac:dyDescent="0.25">
      <c r="A818" s="5">
        <v>358401</v>
      </c>
      <c r="B818" s="5" t="s">
        <v>829</v>
      </c>
      <c r="C818" s="5">
        <v>550</v>
      </c>
    </row>
    <row r="819" spans="1:3" x14ac:dyDescent="0.25">
      <c r="A819" s="5">
        <v>358402</v>
      </c>
      <c r="B819" s="5" t="s">
        <v>830</v>
      </c>
      <c r="C819" s="5">
        <v>550</v>
      </c>
    </row>
    <row r="820" spans="1:3" x14ac:dyDescent="0.25">
      <c r="A820" s="5">
        <v>358403</v>
      </c>
      <c r="B820" s="5" t="s">
        <v>831</v>
      </c>
      <c r="C820" s="5">
        <v>550</v>
      </c>
    </row>
    <row r="821" spans="1:3" x14ac:dyDescent="0.25">
      <c r="A821" s="5">
        <v>358501</v>
      </c>
      <c r="B821" s="5" t="s">
        <v>832</v>
      </c>
      <c r="C821" s="5">
        <v>550</v>
      </c>
    </row>
    <row r="822" spans="1:3" x14ac:dyDescent="0.25">
      <c r="A822" s="5">
        <v>358502</v>
      </c>
      <c r="B822" s="5" t="s">
        <v>833</v>
      </c>
      <c r="C822" s="5">
        <v>550</v>
      </c>
    </row>
    <row r="823" spans="1:3" x14ac:dyDescent="0.25">
      <c r="A823" s="5">
        <v>358503</v>
      </c>
      <c r="B823" s="5" t="s">
        <v>834</v>
      </c>
      <c r="C823" s="5">
        <v>550</v>
      </c>
    </row>
    <row r="824" spans="1:3" x14ac:dyDescent="0.25">
      <c r="A824" s="5">
        <v>358504</v>
      </c>
      <c r="B824" s="5" t="s">
        <v>835</v>
      </c>
      <c r="C824" s="5">
        <v>550</v>
      </c>
    </row>
    <row r="825" spans="1:3" x14ac:dyDescent="0.25">
      <c r="A825" s="5">
        <v>358505</v>
      </c>
      <c r="B825" s="5" t="s">
        <v>836</v>
      </c>
      <c r="C825" s="5">
        <v>550</v>
      </c>
    </row>
    <row r="826" spans="1:3" x14ac:dyDescent="0.25">
      <c r="A826" s="5">
        <v>358506</v>
      </c>
      <c r="B826" s="5" t="s">
        <v>837</v>
      </c>
      <c r="C826" s="5">
        <v>550</v>
      </c>
    </row>
    <row r="827" spans="1:3" x14ac:dyDescent="0.25">
      <c r="A827" s="5">
        <v>358507</v>
      </c>
      <c r="B827" s="5" t="s">
        <v>838</v>
      </c>
      <c r="C827" s="5">
        <v>550</v>
      </c>
    </row>
    <row r="828" spans="1:3" x14ac:dyDescent="0.25">
      <c r="A828" s="5">
        <v>358508</v>
      </c>
      <c r="B828" s="5" t="s">
        <v>839</v>
      </c>
      <c r="C828" s="5">
        <v>550</v>
      </c>
    </row>
    <row r="829" spans="1:3" x14ac:dyDescent="0.25">
      <c r="A829" s="5">
        <v>358509</v>
      </c>
      <c r="B829" s="5" t="s">
        <v>840</v>
      </c>
      <c r="C829" s="5">
        <v>550</v>
      </c>
    </row>
    <row r="830" spans="1:3" x14ac:dyDescent="0.25">
      <c r="A830" s="5">
        <v>358510</v>
      </c>
      <c r="B830" s="5" t="s">
        <v>841</v>
      </c>
      <c r="C830" s="5">
        <v>550</v>
      </c>
    </row>
    <row r="831" spans="1:3" x14ac:dyDescent="0.25">
      <c r="A831" s="5">
        <v>359502</v>
      </c>
      <c r="B831" s="5" t="s">
        <v>842</v>
      </c>
      <c r="C831" s="5">
        <v>570</v>
      </c>
    </row>
    <row r="832" spans="1:3" x14ac:dyDescent="0.25">
      <c r="A832" s="5">
        <v>374100</v>
      </c>
      <c r="B832" s="5" t="s">
        <v>843</v>
      </c>
      <c r="C832" s="5">
        <v>150</v>
      </c>
    </row>
    <row r="833" spans="1:3" x14ac:dyDescent="0.25">
      <c r="A833" s="5">
        <v>374200</v>
      </c>
      <c r="B833" s="5" t="s">
        <v>844</v>
      </c>
      <c r="C833" s="5">
        <v>400</v>
      </c>
    </row>
    <row r="834" spans="1:3" x14ac:dyDescent="0.25">
      <c r="A834" s="5">
        <v>360300</v>
      </c>
      <c r="B834" s="5" t="s">
        <v>845</v>
      </c>
      <c r="C834" s="5">
        <v>300</v>
      </c>
    </row>
    <row r="835" spans="1:3" x14ac:dyDescent="0.25">
      <c r="A835" s="5">
        <v>361100</v>
      </c>
      <c r="B835" s="5" t="s">
        <v>846</v>
      </c>
      <c r="C835" s="5">
        <v>470</v>
      </c>
    </row>
    <row r="836" spans="1:3" x14ac:dyDescent="0.25">
      <c r="A836" s="5">
        <v>361200</v>
      </c>
      <c r="B836" s="5" t="s">
        <v>847</v>
      </c>
      <c r="C836" s="5">
        <v>470</v>
      </c>
    </row>
    <row r="837" spans="1:3" x14ac:dyDescent="0.25">
      <c r="A837" s="5">
        <v>361300</v>
      </c>
      <c r="B837" s="5" t="s">
        <v>848</v>
      </c>
      <c r="C837" s="5">
        <v>470</v>
      </c>
    </row>
    <row r="838" spans="1:3" x14ac:dyDescent="0.25">
      <c r="A838" s="5">
        <v>361400</v>
      </c>
      <c r="B838" s="5" t="s">
        <v>849</v>
      </c>
      <c r="C838" s="5">
        <v>490</v>
      </c>
    </row>
    <row r="839" spans="1:3" x14ac:dyDescent="0.25">
      <c r="A839" s="5">
        <v>361501</v>
      </c>
      <c r="B839" s="5" t="s">
        <v>850</v>
      </c>
      <c r="C839" s="5">
        <v>470</v>
      </c>
    </row>
    <row r="840" spans="1:3" x14ac:dyDescent="0.25">
      <c r="A840" s="5">
        <v>361701</v>
      </c>
      <c r="B840" s="5" t="s">
        <v>851</v>
      </c>
      <c r="C840" s="5">
        <v>470</v>
      </c>
    </row>
    <row r="841" spans="1:3" x14ac:dyDescent="0.25">
      <c r="A841" s="5">
        <v>362100</v>
      </c>
      <c r="B841" s="5" t="s">
        <v>852</v>
      </c>
      <c r="C841" s="5">
        <v>520</v>
      </c>
    </row>
    <row r="842" spans="1:3" x14ac:dyDescent="0.25">
      <c r="A842" s="5">
        <v>362200</v>
      </c>
      <c r="B842" s="13" t="s">
        <v>853</v>
      </c>
      <c r="C842" s="5">
        <v>520</v>
      </c>
    </row>
    <row r="843" spans="1:3" x14ac:dyDescent="0.25">
      <c r="A843" s="5">
        <v>362300</v>
      </c>
      <c r="B843" s="5" t="s">
        <v>854</v>
      </c>
      <c r="C843" s="5">
        <v>520</v>
      </c>
    </row>
    <row r="844" spans="1:3" x14ac:dyDescent="0.25">
      <c r="A844" s="5">
        <v>363200</v>
      </c>
      <c r="B844" s="5" t="s">
        <v>855</v>
      </c>
      <c r="C844" s="5">
        <v>550</v>
      </c>
    </row>
    <row r="845" spans="1:3" x14ac:dyDescent="0.25">
      <c r="A845" s="5">
        <v>369200</v>
      </c>
      <c r="B845" s="5" t="s">
        <v>856</v>
      </c>
      <c r="C845" s="5">
        <v>350</v>
      </c>
    </row>
    <row r="846" spans="1:3" x14ac:dyDescent="0.25">
      <c r="A846" s="5">
        <v>377401</v>
      </c>
      <c r="B846" s="5" t="s">
        <v>857</v>
      </c>
      <c r="C846" s="5">
        <v>350</v>
      </c>
    </row>
    <row r="847" spans="1:3" x14ac:dyDescent="0.25">
      <c r="A847" s="5">
        <v>376100</v>
      </c>
      <c r="B847" s="5" t="s">
        <v>858</v>
      </c>
      <c r="C847" s="5">
        <v>100</v>
      </c>
    </row>
    <row r="848" spans="1:3" x14ac:dyDescent="0.25">
      <c r="A848" s="5">
        <v>373302</v>
      </c>
      <c r="B848" s="5" t="s">
        <v>859</v>
      </c>
      <c r="C848" s="5">
        <v>450</v>
      </c>
    </row>
    <row r="849" spans="1:3" x14ac:dyDescent="0.25">
      <c r="A849" s="5">
        <v>379401</v>
      </c>
      <c r="B849" s="5" t="s">
        <v>860</v>
      </c>
      <c r="C849" s="5">
        <v>180</v>
      </c>
    </row>
    <row r="850" spans="1:3" x14ac:dyDescent="0.25">
      <c r="A850" s="5">
        <v>379402</v>
      </c>
      <c r="B850" s="5" t="s">
        <v>861</v>
      </c>
      <c r="C850" s="5">
        <v>180</v>
      </c>
    </row>
    <row r="851" spans="1:3" x14ac:dyDescent="0.25">
      <c r="A851" s="5">
        <v>359501</v>
      </c>
      <c r="B851" s="5" t="s">
        <v>862</v>
      </c>
      <c r="C851" s="5">
        <v>150</v>
      </c>
    </row>
    <row r="852" spans="1:3" x14ac:dyDescent="0.25">
      <c r="A852" s="5">
        <v>375100</v>
      </c>
      <c r="B852" s="5" t="s">
        <v>863</v>
      </c>
      <c r="C852" s="16">
        <v>1200</v>
      </c>
    </row>
    <row r="853" spans="1:3" x14ac:dyDescent="0.25">
      <c r="A853" s="5">
        <v>375200</v>
      </c>
      <c r="B853" s="5" t="s">
        <v>864</v>
      </c>
      <c r="C853" s="5">
        <v>500</v>
      </c>
    </row>
    <row r="854" spans="1:3" x14ac:dyDescent="0.25">
      <c r="A854" s="5">
        <v>342000</v>
      </c>
      <c r="B854" s="5" t="s">
        <v>865</v>
      </c>
      <c r="C854" s="5">
        <v>35</v>
      </c>
    </row>
    <row r="855" spans="1:3" x14ac:dyDescent="0.25">
      <c r="A855" s="5">
        <v>340101</v>
      </c>
      <c r="B855" s="5" t="s">
        <v>866</v>
      </c>
      <c r="C855" s="5">
        <v>45</v>
      </c>
    </row>
    <row r="856" spans="1:3" x14ac:dyDescent="0.25">
      <c r="A856" s="5">
        <v>340400</v>
      </c>
      <c r="B856" s="5" t="s">
        <v>867</v>
      </c>
      <c r="C856" s="5">
        <v>40</v>
      </c>
    </row>
    <row r="857" spans="1:3" x14ac:dyDescent="0.25">
      <c r="A857" s="5">
        <v>340200</v>
      </c>
      <c r="B857" s="5" t="s">
        <v>868</v>
      </c>
      <c r="C857" s="5">
        <v>95</v>
      </c>
    </row>
    <row r="858" spans="1:3" x14ac:dyDescent="0.25">
      <c r="A858" s="5">
        <v>343401</v>
      </c>
      <c r="B858" s="5" t="s">
        <v>869</v>
      </c>
      <c r="C858" s="5">
        <v>120</v>
      </c>
    </row>
    <row r="859" spans="1:3" x14ac:dyDescent="0.25">
      <c r="A859" s="5">
        <v>344101</v>
      </c>
      <c r="B859" s="5" t="s">
        <v>870</v>
      </c>
      <c r="C859" s="5">
        <v>90</v>
      </c>
    </row>
    <row r="860" spans="1:3" x14ac:dyDescent="0.25">
      <c r="A860" s="5">
        <v>344300</v>
      </c>
      <c r="B860" s="5" t="s">
        <v>871</v>
      </c>
      <c r="C860" s="5">
        <v>95</v>
      </c>
    </row>
    <row r="861" spans="1:3" x14ac:dyDescent="0.25">
      <c r="A861" s="5">
        <v>397500</v>
      </c>
      <c r="B861" s="5" t="s">
        <v>872</v>
      </c>
      <c r="C861" s="5">
        <v>95</v>
      </c>
    </row>
    <row r="862" spans="1:3" x14ac:dyDescent="0.25">
      <c r="A862" s="5">
        <v>340300</v>
      </c>
      <c r="B862" s="5" t="s">
        <v>873</v>
      </c>
      <c r="C862" s="5">
        <v>120</v>
      </c>
    </row>
    <row r="863" spans="1:3" x14ac:dyDescent="0.25">
      <c r="A863" s="5">
        <v>330101</v>
      </c>
      <c r="B863" s="5" t="s">
        <v>874</v>
      </c>
      <c r="C863" s="5">
        <v>140</v>
      </c>
    </row>
    <row r="864" spans="1:3" x14ac:dyDescent="0.25">
      <c r="A864" s="5">
        <v>334302</v>
      </c>
      <c r="B864" s="5" t="s">
        <v>875</v>
      </c>
      <c r="C864" s="5">
        <v>200</v>
      </c>
    </row>
    <row r="865" spans="1:3" x14ac:dyDescent="0.25">
      <c r="A865" s="5">
        <v>779131</v>
      </c>
      <c r="B865" s="5" t="s">
        <v>876</v>
      </c>
      <c r="C865" s="5">
        <v>120</v>
      </c>
    </row>
    <row r="866" spans="1:3" x14ac:dyDescent="0.25">
      <c r="A866" s="5">
        <v>347001</v>
      </c>
      <c r="B866" s="5" t="s">
        <v>877</v>
      </c>
      <c r="C866" s="5">
        <v>280</v>
      </c>
    </row>
    <row r="867" spans="1:3" x14ac:dyDescent="0.25">
      <c r="A867" s="5">
        <v>347200</v>
      </c>
      <c r="B867" s="5" t="s">
        <v>878</v>
      </c>
      <c r="C867" s="5">
        <v>120</v>
      </c>
    </row>
    <row r="868" spans="1:3" x14ac:dyDescent="0.25">
      <c r="A868" s="5">
        <v>349400</v>
      </c>
      <c r="B868" s="5" t="s">
        <v>879</v>
      </c>
      <c r="C868" s="5">
        <v>200</v>
      </c>
    </row>
    <row r="869" spans="1:3" x14ac:dyDescent="0.25">
      <c r="A869" s="5">
        <v>347600</v>
      </c>
      <c r="B869" s="5" t="s">
        <v>880</v>
      </c>
      <c r="C869" s="5">
        <v>200</v>
      </c>
    </row>
    <row r="870" spans="1:3" x14ac:dyDescent="0.25">
      <c r="A870" s="5">
        <v>347300</v>
      </c>
      <c r="B870" s="5" t="s">
        <v>881</v>
      </c>
      <c r="C870" s="5">
        <v>250</v>
      </c>
    </row>
    <row r="871" spans="1:3" x14ac:dyDescent="0.25">
      <c r="A871" s="5">
        <v>347000</v>
      </c>
      <c r="B871" s="5" t="s">
        <v>882</v>
      </c>
      <c r="C871" s="5">
        <v>120</v>
      </c>
    </row>
    <row r="872" spans="1:3" x14ac:dyDescent="0.25">
      <c r="A872" s="5">
        <v>776109</v>
      </c>
      <c r="B872" s="5" t="s">
        <v>883</v>
      </c>
      <c r="C872" s="5">
        <v>100</v>
      </c>
    </row>
    <row r="873" spans="1:3" x14ac:dyDescent="0.25">
      <c r="A873" s="5">
        <v>779105</v>
      </c>
      <c r="B873" s="5" t="s">
        <v>884</v>
      </c>
      <c r="C873" s="5">
        <v>155</v>
      </c>
    </row>
    <row r="874" spans="1:3" x14ac:dyDescent="0.25">
      <c r="A874" s="5">
        <v>776110</v>
      </c>
      <c r="B874" s="5" t="s">
        <v>885</v>
      </c>
      <c r="C874" s="5">
        <v>100</v>
      </c>
    </row>
    <row r="875" spans="1:3" x14ac:dyDescent="0.25">
      <c r="A875" s="5">
        <v>347500</v>
      </c>
      <c r="B875" s="5" t="s">
        <v>886</v>
      </c>
      <c r="C875" s="5">
        <v>190</v>
      </c>
    </row>
    <row r="876" spans="1:3" x14ac:dyDescent="0.25">
      <c r="A876" s="5">
        <v>341101</v>
      </c>
      <c r="B876" s="5" t="s">
        <v>887</v>
      </c>
      <c r="C876" s="5">
        <v>120</v>
      </c>
    </row>
    <row r="877" spans="1:3" x14ac:dyDescent="0.25">
      <c r="A877" s="5">
        <v>343201</v>
      </c>
      <c r="B877" s="5" t="s">
        <v>888</v>
      </c>
      <c r="C877" s="5">
        <v>150</v>
      </c>
    </row>
    <row r="878" spans="1:3" x14ac:dyDescent="0.25">
      <c r="A878" s="5">
        <v>343300</v>
      </c>
      <c r="B878" s="5" t="s">
        <v>889</v>
      </c>
      <c r="C878" s="5">
        <v>160</v>
      </c>
    </row>
    <row r="879" spans="1:3" x14ac:dyDescent="0.25">
      <c r="A879" s="5">
        <v>343301</v>
      </c>
      <c r="B879" s="5" t="s">
        <v>890</v>
      </c>
      <c r="C879" s="5">
        <v>250</v>
      </c>
    </row>
    <row r="880" spans="1:3" x14ac:dyDescent="0.25">
      <c r="A880" s="5">
        <v>343302</v>
      </c>
      <c r="B880" s="5" t="s">
        <v>891</v>
      </c>
      <c r="C880" s="5">
        <v>250</v>
      </c>
    </row>
    <row r="881" spans="1:3" x14ac:dyDescent="0.25">
      <c r="A881" s="5">
        <v>78100</v>
      </c>
      <c r="B881" s="5" t="s">
        <v>892</v>
      </c>
      <c r="C881" s="5">
        <v>170</v>
      </c>
    </row>
    <row r="882" spans="1:3" x14ac:dyDescent="0.25">
      <c r="A882" s="5">
        <v>78200</v>
      </c>
      <c r="B882" s="5" t="s">
        <v>893</v>
      </c>
      <c r="C882" s="5">
        <v>190</v>
      </c>
    </row>
    <row r="883" spans="1:3" x14ac:dyDescent="0.25">
      <c r="A883" s="5">
        <v>347801</v>
      </c>
      <c r="B883" s="5" t="s">
        <v>894</v>
      </c>
      <c r="C883" s="5">
        <v>220</v>
      </c>
    </row>
    <row r="884" spans="1:3" x14ac:dyDescent="0.25">
      <c r="A884" s="5">
        <v>347802</v>
      </c>
      <c r="B884" s="5" t="s">
        <v>895</v>
      </c>
      <c r="C884" s="5">
        <v>200</v>
      </c>
    </row>
    <row r="885" spans="1:3" x14ac:dyDescent="0.25">
      <c r="A885" s="5">
        <v>974300</v>
      </c>
      <c r="B885" s="5" t="s">
        <v>896</v>
      </c>
      <c r="C885" s="5">
        <v>50</v>
      </c>
    </row>
    <row r="886" spans="1:3" x14ac:dyDescent="0.25">
      <c r="A886" s="5">
        <v>347400</v>
      </c>
      <c r="B886" s="5" t="s">
        <v>897</v>
      </c>
      <c r="C886" s="5">
        <v>100</v>
      </c>
    </row>
    <row r="887" spans="1:3" x14ac:dyDescent="0.25">
      <c r="A887" s="5">
        <v>345100</v>
      </c>
      <c r="B887" s="5" t="s">
        <v>898</v>
      </c>
      <c r="C887" s="5">
        <v>130</v>
      </c>
    </row>
    <row r="888" spans="1:3" x14ac:dyDescent="0.25">
      <c r="A888" s="5">
        <v>349201</v>
      </c>
      <c r="B888" s="5" t="s">
        <v>899</v>
      </c>
      <c r="C888" s="5">
        <v>80</v>
      </c>
    </row>
    <row r="889" spans="1:3" x14ac:dyDescent="0.25">
      <c r="A889" s="5">
        <v>345300</v>
      </c>
      <c r="B889" s="5" t="s">
        <v>900</v>
      </c>
      <c r="C889" s="5">
        <v>150</v>
      </c>
    </row>
    <row r="890" spans="1:3" x14ac:dyDescent="0.25">
      <c r="A890" s="5">
        <v>320001</v>
      </c>
      <c r="B890" s="5" t="s">
        <v>901</v>
      </c>
      <c r="C890" s="5">
        <v>200</v>
      </c>
    </row>
    <row r="891" spans="1:3" x14ac:dyDescent="0.25">
      <c r="A891" s="5">
        <v>334400</v>
      </c>
      <c r="B891" s="5" t="s">
        <v>902</v>
      </c>
      <c r="C891" s="5">
        <v>140</v>
      </c>
    </row>
    <row r="892" spans="1:3" x14ac:dyDescent="0.25">
      <c r="A892" s="5">
        <v>334100</v>
      </c>
      <c r="B892" s="5" t="s">
        <v>903</v>
      </c>
      <c r="C892" s="5">
        <v>140</v>
      </c>
    </row>
    <row r="893" spans="1:3" x14ac:dyDescent="0.25">
      <c r="A893" s="5">
        <v>334202</v>
      </c>
      <c r="B893" s="5" t="s">
        <v>904</v>
      </c>
      <c r="C893" s="5">
        <v>140</v>
      </c>
    </row>
    <row r="894" spans="1:3" x14ac:dyDescent="0.25">
      <c r="A894" s="5">
        <v>334201</v>
      </c>
      <c r="B894" s="5" t="s">
        <v>905</v>
      </c>
      <c r="C894" s="5">
        <v>230</v>
      </c>
    </row>
    <row r="895" spans="1:3" x14ac:dyDescent="0.25">
      <c r="A895" s="5">
        <v>324200</v>
      </c>
      <c r="B895" s="5" t="s">
        <v>906</v>
      </c>
      <c r="C895" s="5">
        <v>200</v>
      </c>
    </row>
    <row r="896" spans="1:3" x14ac:dyDescent="0.25">
      <c r="A896" s="5">
        <v>323100</v>
      </c>
      <c r="B896" s="5" t="s">
        <v>907</v>
      </c>
      <c r="C896" s="5">
        <v>150</v>
      </c>
    </row>
    <row r="897" spans="1:3" x14ac:dyDescent="0.25">
      <c r="A897" s="5">
        <v>325100</v>
      </c>
      <c r="B897" s="5" t="s">
        <v>908</v>
      </c>
      <c r="C897" s="5">
        <v>185</v>
      </c>
    </row>
    <row r="898" spans="1:3" x14ac:dyDescent="0.25">
      <c r="A898" s="5">
        <v>325200</v>
      </c>
      <c r="B898" s="5" t="s">
        <v>909</v>
      </c>
      <c r="C898" s="5">
        <v>250</v>
      </c>
    </row>
    <row r="899" spans="1:3" x14ac:dyDescent="0.25">
      <c r="A899" s="5">
        <v>347005</v>
      </c>
      <c r="B899" s="5" t="s">
        <v>910</v>
      </c>
      <c r="C899" s="5">
        <v>200</v>
      </c>
    </row>
    <row r="900" spans="1:3" x14ac:dyDescent="0.25">
      <c r="A900" s="5">
        <v>325300</v>
      </c>
      <c r="B900" s="5" t="s">
        <v>911</v>
      </c>
      <c r="C900" s="5">
        <v>300</v>
      </c>
    </row>
    <row r="901" spans="1:3" x14ac:dyDescent="0.25">
      <c r="A901" s="5">
        <v>322100</v>
      </c>
      <c r="B901" s="5" t="s">
        <v>912</v>
      </c>
      <c r="C901" s="5">
        <v>150</v>
      </c>
    </row>
    <row r="902" spans="1:3" x14ac:dyDescent="0.25">
      <c r="A902" s="5">
        <v>322200</v>
      </c>
      <c r="B902" s="5" t="s">
        <v>913</v>
      </c>
      <c r="C902" s="5">
        <v>200</v>
      </c>
    </row>
    <row r="903" spans="1:3" x14ac:dyDescent="0.25">
      <c r="A903" s="5">
        <v>334301</v>
      </c>
      <c r="B903" s="5" t="s">
        <v>914</v>
      </c>
      <c r="C903" s="5">
        <v>130</v>
      </c>
    </row>
    <row r="904" spans="1:3" x14ac:dyDescent="0.25">
      <c r="A904" s="5" t="s">
        <v>915</v>
      </c>
      <c r="B904" s="5" t="s">
        <v>916</v>
      </c>
      <c r="C904" s="5">
        <v>50</v>
      </c>
    </row>
    <row r="905" spans="1:3" x14ac:dyDescent="0.25">
      <c r="A905" s="5">
        <v>335100</v>
      </c>
      <c r="B905" s="5" t="s">
        <v>917</v>
      </c>
      <c r="C905" s="16">
        <v>1500</v>
      </c>
    </row>
    <row r="906" spans="1:3" x14ac:dyDescent="0.25">
      <c r="A906" s="5">
        <v>335200</v>
      </c>
      <c r="B906" s="5" t="s">
        <v>918</v>
      </c>
      <c r="C906" s="16">
        <v>2500</v>
      </c>
    </row>
    <row r="907" spans="1:3" x14ac:dyDescent="0.25">
      <c r="A907" s="5">
        <v>325400</v>
      </c>
      <c r="B907" s="5" t="s">
        <v>919</v>
      </c>
      <c r="C907" s="16">
        <v>1200</v>
      </c>
    </row>
    <row r="908" spans="1:3" x14ac:dyDescent="0.25">
      <c r="A908" s="5">
        <v>336100</v>
      </c>
      <c r="B908" s="5" t="s">
        <v>920</v>
      </c>
      <c r="C908" s="16">
        <v>2500</v>
      </c>
    </row>
    <row r="909" spans="1:3" x14ac:dyDescent="0.25">
      <c r="A909" s="5">
        <v>325500</v>
      </c>
      <c r="B909" s="5" t="s">
        <v>921</v>
      </c>
      <c r="C909" s="16">
        <v>1200</v>
      </c>
    </row>
    <row r="910" spans="1:3" x14ac:dyDescent="0.25">
      <c r="A910" s="5">
        <v>420100</v>
      </c>
      <c r="B910" s="5" t="s">
        <v>922</v>
      </c>
      <c r="C910" s="5">
        <v>100</v>
      </c>
    </row>
    <row r="911" spans="1:3" x14ac:dyDescent="0.25">
      <c r="A911" s="5">
        <v>427100</v>
      </c>
      <c r="B911" s="5" t="s">
        <v>923</v>
      </c>
      <c r="C911" s="5">
        <v>110</v>
      </c>
    </row>
    <row r="912" spans="1:3" x14ac:dyDescent="0.25">
      <c r="A912" s="5">
        <v>427200</v>
      </c>
      <c r="B912" s="5" t="s">
        <v>924</v>
      </c>
      <c r="C912" s="5">
        <v>200</v>
      </c>
    </row>
    <row r="913" spans="1:3" x14ac:dyDescent="0.25">
      <c r="A913" s="5">
        <v>427300</v>
      </c>
      <c r="B913" s="5" t="s">
        <v>925</v>
      </c>
      <c r="C913" s="5">
        <v>200</v>
      </c>
    </row>
    <row r="914" spans="1:3" x14ac:dyDescent="0.25">
      <c r="A914" s="5">
        <v>421100</v>
      </c>
      <c r="B914" s="5" t="s">
        <v>926</v>
      </c>
      <c r="C914" s="5">
        <v>160</v>
      </c>
    </row>
    <row r="915" spans="1:3" x14ac:dyDescent="0.25">
      <c r="A915" s="5">
        <v>425000</v>
      </c>
      <c r="B915" s="5" t="s">
        <v>927</v>
      </c>
      <c r="C915" s="5">
        <v>200</v>
      </c>
    </row>
    <row r="916" spans="1:3" x14ac:dyDescent="0.25">
      <c r="A916" s="5">
        <v>428300</v>
      </c>
      <c r="B916" s="5" t="s">
        <v>928</v>
      </c>
      <c r="C916" s="5">
        <v>125</v>
      </c>
    </row>
    <row r="917" spans="1:3" x14ac:dyDescent="0.25">
      <c r="A917" s="5">
        <v>429401</v>
      </c>
      <c r="B917" s="5" t="s">
        <v>929</v>
      </c>
      <c r="C917" s="5">
        <v>150</v>
      </c>
    </row>
    <row r="918" spans="1:3" x14ac:dyDescent="0.25">
      <c r="A918" s="5">
        <v>429402</v>
      </c>
      <c r="B918" s="5" t="s">
        <v>930</v>
      </c>
      <c r="C918" s="5">
        <v>200</v>
      </c>
    </row>
    <row r="919" spans="1:3" x14ac:dyDescent="0.25">
      <c r="A919" s="5">
        <v>423101</v>
      </c>
      <c r="B919" s="5" t="s">
        <v>931</v>
      </c>
      <c r="C919" s="5">
        <v>150</v>
      </c>
    </row>
    <row r="920" spans="1:3" x14ac:dyDescent="0.25">
      <c r="A920" s="5">
        <v>423102</v>
      </c>
      <c r="B920" s="5" t="s">
        <v>932</v>
      </c>
      <c r="C920" s="5">
        <v>200</v>
      </c>
    </row>
    <row r="921" spans="1:3" x14ac:dyDescent="0.25">
      <c r="A921" s="5">
        <v>423201</v>
      </c>
      <c r="B921" s="5" t="s">
        <v>933</v>
      </c>
      <c r="C921" s="5">
        <v>150</v>
      </c>
    </row>
    <row r="922" spans="1:3" x14ac:dyDescent="0.25">
      <c r="A922" s="5">
        <v>423202</v>
      </c>
      <c r="B922" s="5" t="s">
        <v>934</v>
      </c>
      <c r="C922" s="5">
        <v>200</v>
      </c>
    </row>
    <row r="923" spans="1:3" x14ac:dyDescent="0.25">
      <c r="A923" s="5">
        <v>423203</v>
      </c>
      <c r="B923" s="5" t="s">
        <v>935</v>
      </c>
      <c r="C923" s="5">
        <v>200</v>
      </c>
    </row>
    <row r="924" spans="1:3" x14ac:dyDescent="0.25">
      <c r="A924" s="5">
        <v>295500</v>
      </c>
      <c r="B924" s="5" t="s">
        <v>936</v>
      </c>
      <c r="C924" s="5">
        <v>90</v>
      </c>
    </row>
    <row r="925" spans="1:3" x14ac:dyDescent="0.25">
      <c r="A925" s="5">
        <v>424100</v>
      </c>
      <c r="B925" s="5" t="s">
        <v>937</v>
      </c>
      <c r="C925" s="5">
        <v>250</v>
      </c>
    </row>
    <row r="926" spans="1:3" x14ac:dyDescent="0.25">
      <c r="A926" s="5">
        <v>424200</v>
      </c>
      <c r="B926" s="5" t="s">
        <v>938</v>
      </c>
      <c r="C926" s="5">
        <v>280</v>
      </c>
    </row>
    <row r="927" spans="1:3" x14ac:dyDescent="0.25">
      <c r="A927" s="5">
        <v>425502</v>
      </c>
      <c r="B927" s="5" t="s">
        <v>939</v>
      </c>
      <c r="C927" s="5">
        <v>200</v>
      </c>
    </row>
    <row r="928" spans="1:3" x14ac:dyDescent="0.25">
      <c r="A928" s="5">
        <v>425501</v>
      </c>
      <c r="B928" s="5" t="s">
        <v>940</v>
      </c>
      <c r="C928" s="5">
        <v>200</v>
      </c>
    </row>
    <row r="929" spans="1:3" x14ac:dyDescent="0.25">
      <c r="A929" s="5">
        <v>426101</v>
      </c>
      <c r="B929" s="5" t="s">
        <v>941</v>
      </c>
      <c r="C929" s="5">
        <v>200</v>
      </c>
    </row>
    <row r="930" spans="1:3" x14ac:dyDescent="0.25">
      <c r="A930" s="5">
        <v>426102</v>
      </c>
      <c r="B930" s="5" t="s">
        <v>942</v>
      </c>
      <c r="C930" s="5">
        <v>200</v>
      </c>
    </row>
    <row r="931" spans="1:3" x14ac:dyDescent="0.25">
      <c r="A931" s="5">
        <v>426103</v>
      </c>
      <c r="B931" s="5" t="s">
        <v>943</v>
      </c>
      <c r="C931" s="5">
        <v>185</v>
      </c>
    </row>
    <row r="932" spans="1:3" x14ac:dyDescent="0.25">
      <c r="A932" s="5">
        <v>425300</v>
      </c>
      <c r="B932" s="5" t="s">
        <v>944</v>
      </c>
      <c r="C932" s="5">
        <v>185</v>
      </c>
    </row>
    <row r="933" spans="1:3" x14ac:dyDescent="0.25">
      <c r="A933" s="5">
        <v>425100</v>
      </c>
      <c r="B933" s="5" t="s">
        <v>945</v>
      </c>
      <c r="C933" s="5">
        <v>185</v>
      </c>
    </row>
    <row r="934" spans="1:3" x14ac:dyDescent="0.25">
      <c r="A934" s="5">
        <v>439300</v>
      </c>
      <c r="B934" s="5" t="s">
        <v>946</v>
      </c>
      <c r="C934" s="5">
        <v>205</v>
      </c>
    </row>
    <row r="935" spans="1:3" x14ac:dyDescent="0.25">
      <c r="A935" s="5">
        <v>317301</v>
      </c>
      <c r="B935" s="5" t="s">
        <v>947</v>
      </c>
      <c r="C935" s="5">
        <v>200</v>
      </c>
    </row>
    <row r="936" spans="1:3" x14ac:dyDescent="0.25">
      <c r="A936" s="5">
        <v>428201</v>
      </c>
      <c r="B936" s="5" t="s">
        <v>948</v>
      </c>
      <c r="C936" s="5">
        <v>150</v>
      </c>
    </row>
    <row r="937" spans="1:3" x14ac:dyDescent="0.25">
      <c r="A937" s="5">
        <v>428202</v>
      </c>
      <c r="B937" s="5" t="s">
        <v>949</v>
      </c>
      <c r="C937" s="5">
        <v>150</v>
      </c>
    </row>
    <row r="938" spans="1:3" x14ac:dyDescent="0.25">
      <c r="A938" s="5">
        <v>429101</v>
      </c>
      <c r="B938" s="5" t="s">
        <v>950</v>
      </c>
      <c r="C938" s="5">
        <v>170</v>
      </c>
    </row>
    <row r="939" spans="1:3" x14ac:dyDescent="0.25">
      <c r="A939" s="5">
        <v>429102</v>
      </c>
      <c r="B939" s="5" t="s">
        <v>951</v>
      </c>
      <c r="C939" s="5">
        <v>170</v>
      </c>
    </row>
    <row r="940" spans="1:3" x14ac:dyDescent="0.25">
      <c r="A940" s="5">
        <v>427401</v>
      </c>
      <c r="B940" s="5" t="s">
        <v>952</v>
      </c>
      <c r="C940" s="5">
        <v>200</v>
      </c>
    </row>
    <row r="941" spans="1:3" x14ac:dyDescent="0.25">
      <c r="A941" s="5">
        <v>428500</v>
      </c>
      <c r="B941" s="5" t="s">
        <v>953</v>
      </c>
      <c r="C941" s="5">
        <v>200</v>
      </c>
    </row>
    <row r="942" spans="1:3" x14ac:dyDescent="0.25">
      <c r="A942" s="5">
        <v>530100</v>
      </c>
      <c r="B942" s="5" t="s">
        <v>954</v>
      </c>
      <c r="C942" s="5">
        <v>70</v>
      </c>
    </row>
    <row r="943" spans="1:3" x14ac:dyDescent="0.25">
      <c r="A943" s="5">
        <v>530200</v>
      </c>
      <c r="B943" s="5" t="s">
        <v>955</v>
      </c>
      <c r="C943" s="5">
        <v>70</v>
      </c>
    </row>
    <row r="944" spans="1:3" x14ac:dyDescent="0.25">
      <c r="A944" s="5">
        <v>530300</v>
      </c>
      <c r="B944" s="5" t="s">
        <v>956</v>
      </c>
      <c r="C944" s="5">
        <v>70</v>
      </c>
    </row>
    <row r="945" spans="1:3" x14ac:dyDescent="0.25">
      <c r="A945" s="5">
        <v>530500</v>
      </c>
      <c r="B945" s="5" t="s">
        <v>957</v>
      </c>
      <c r="C945" s="5">
        <v>90</v>
      </c>
    </row>
    <row r="946" spans="1:3" x14ac:dyDescent="0.25">
      <c r="A946" s="5">
        <v>531100</v>
      </c>
      <c r="B946" s="5" t="s">
        <v>958</v>
      </c>
      <c r="C946" s="5">
        <v>125</v>
      </c>
    </row>
    <row r="947" spans="1:3" x14ac:dyDescent="0.25">
      <c r="A947" s="5">
        <v>531200</v>
      </c>
      <c r="B947" s="5" t="s">
        <v>959</v>
      </c>
      <c r="C947" s="5">
        <v>125</v>
      </c>
    </row>
    <row r="948" spans="1:3" x14ac:dyDescent="0.25">
      <c r="A948" s="5">
        <v>531300</v>
      </c>
      <c r="B948" s="5" t="s">
        <v>960</v>
      </c>
      <c r="C948" s="5">
        <v>125</v>
      </c>
    </row>
    <row r="949" spans="1:3" x14ac:dyDescent="0.25">
      <c r="A949" s="5">
        <v>531400</v>
      </c>
      <c r="B949" s="5" t="s">
        <v>961</v>
      </c>
      <c r="C949" s="5">
        <v>125</v>
      </c>
    </row>
    <row r="950" spans="1:3" x14ac:dyDescent="0.25">
      <c r="A950" s="5">
        <v>530400</v>
      </c>
      <c r="B950" s="5" t="s">
        <v>962</v>
      </c>
      <c r="C950" s="5">
        <v>90</v>
      </c>
    </row>
    <row r="951" spans="1:3" x14ac:dyDescent="0.25">
      <c r="A951" s="5">
        <v>532100</v>
      </c>
      <c r="B951" s="5" t="s">
        <v>963</v>
      </c>
      <c r="C951" s="5">
        <v>70</v>
      </c>
    </row>
    <row r="952" spans="1:3" x14ac:dyDescent="0.25">
      <c r="A952" s="5">
        <v>532200</v>
      </c>
      <c r="B952" s="5" t="s">
        <v>964</v>
      </c>
      <c r="C952" s="5">
        <v>70</v>
      </c>
    </row>
    <row r="953" spans="1:3" x14ac:dyDescent="0.25">
      <c r="A953" s="5">
        <v>533100</v>
      </c>
      <c r="B953" s="5" t="s">
        <v>965</v>
      </c>
      <c r="C953" s="5">
        <v>125</v>
      </c>
    </row>
    <row r="954" spans="1:3" x14ac:dyDescent="0.25">
      <c r="A954" s="5">
        <v>533000</v>
      </c>
      <c r="B954" s="5" t="s">
        <v>966</v>
      </c>
      <c r="C954" s="5">
        <v>160</v>
      </c>
    </row>
    <row r="955" spans="1:3" x14ac:dyDescent="0.25">
      <c r="A955" s="5">
        <v>535200</v>
      </c>
      <c r="B955" s="5" t="s">
        <v>967</v>
      </c>
      <c r="C955" s="5">
        <v>60</v>
      </c>
    </row>
    <row r="956" spans="1:3" x14ac:dyDescent="0.25">
      <c r="A956" s="5">
        <v>535202</v>
      </c>
      <c r="B956" s="5" t="s">
        <v>968</v>
      </c>
      <c r="C956" s="5">
        <v>60</v>
      </c>
    </row>
    <row r="957" spans="1:3" x14ac:dyDescent="0.25">
      <c r="A957" s="5">
        <v>535203</v>
      </c>
      <c r="B957" s="5" t="s">
        <v>969</v>
      </c>
      <c r="C957" s="5">
        <v>60</v>
      </c>
    </row>
    <row r="958" spans="1:3" x14ac:dyDescent="0.25">
      <c r="A958" s="5">
        <v>534000</v>
      </c>
      <c r="B958" s="5" t="s">
        <v>970</v>
      </c>
      <c r="C958" s="5">
        <v>60</v>
      </c>
    </row>
    <row r="959" spans="1:3" x14ac:dyDescent="0.25">
      <c r="A959" s="5">
        <v>534100</v>
      </c>
      <c r="B959" s="5" t="s">
        <v>971</v>
      </c>
      <c r="C959" s="5">
        <v>70</v>
      </c>
    </row>
    <row r="960" spans="1:3" x14ac:dyDescent="0.25">
      <c r="A960" s="5">
        <v>534200</v>
      </c>
      <c r="B960" s="5" t="s">
        <v>972</v>
      </c>
      <c r="C960" s="5">
        <v>70</v>
      </c>
    </row>
    <row r="961" spans="1:3" x14ac:dyDescent="0.25">
      <c r="A961" s="5">
        <v>535100</v>
      </c>
      <c r="B961" s="5" t="s">
        <v>973</v>
      </c>
      <c r="C961" s="5">
        <v>80</v>
      </c>
    </row>
    <row r="962" spans="1:3" x14ac:dyDescent="0.25">
      <c r="A962" s="5">
        <v>543302</v>
      </c>
      <c r="B962" s="5" t="s">
        <v>974</v>
      </c>
      <c r="C962" s="5">
        <v>100</v>
      </c>
    </row>
    <row r="963" spans="1:3" x14ac:dyDescent="0.25">
      <c r="A963" s="5">
        <v>547400</v>
      </c>
      <c r="B963" s="5" t="s">
        <v>975</v>
      </c>
      <c r="C963" s="5">
        <v>80</v>
      </c>
    </row>
    <row r="964" spans="1:3" x14ac:dyDescent="0.25">
      <c r="A964" s="5">
        <v>547401</v>
      </c>
      <c r="B964" s="5" t="s">
        <v>976</v>
      </c>
      <c r="C964" s="5">
        <v>80</v>
      </c>
    </row>
    <row r="965" spans="1:3" x14ac:dyDescent="0.25">
      <c r="A965" s="5">
        <v>531400</v>
      </c>
      <c r="B965" s="5" t="s">
        <v>961</v>
      </c>
      <c r="C965" s="5">
        <v>125</v>
      </c>
    </row>
    <row r="966" spans="1:3" x14ac:dyDescent="0.25">
      <c r="A966" s="5">
        <v>530400</v>
      </c>
      <c r="B966" s="5" t="s">
        <v>962</v>
      </c>
      <c r="C966" s="5">
        <v>90</v>
      </c>
    </row>
    <row r="967" spans="1:3" x14ac:dyDescent="0.25">
      <c r="A967" s="5">
        <v>532100</v>
      </c>
      <c r="B967" s="5" t="s">
        <v>963</v>
      </c>
      <c r="C967" s="5">
        <v>70</v>
      </c>
    </row>
    <row r="968" spans="1:3" x14ac:dyDescent="0.25">
      <c r="A968" s="5">
        <v>532200</v>
      </c>
      <c r="B968" s="5" t="s">
        <v>964</v>
      </c>
      <c r="C968" s="5">
        <v>70</v>
      </c>
    </row>
    <row r="969" spans="1:3" x14ac:dyDescent="0.25">
      <c r="A969" s="5">
        <v>533100</v>
      </c>
      <c r="B969" s="5" t="s">
        <v>965</v>
      </c>
      <c r="C969" s="5">
        <v>125</v>
      </c>
    </row>
    <row r="970" spans="1:3" x14ac:dyDescent="0.25">
      <c r="A970" s="5">
        <v>533000</v>
      </c>
      <c r="B970" s="5" t="s">
        <v>966</v>
      </c>
      <c r="C970" s="5">
        <v>160</v>
      </c>
    </row>
    <row r="971" spans="1:3" x14ac:dyDescent="0.25">
      <c r="A971" s="5">
        <v>535200</v>
      </c>
      <c r="B971" s="5" t="s">
        <v>967</v>
      </c>
      <c r="C971" s="5">
        <v>60</v>
      </c>
    </row>
    <row r="972" spans="1:3" x14ac:dyDescent="0.25">
      <c r="A972" s="5">
        <v>535202</v>
      </c>
      <c r="B972" s="5" t="s">
        <v>968</v>
      </c>
      <c r="C972" s="5">
        <v>60</v>
      </c>
    </row>
    <row r="973" spans="1:3" x14ac:dyDescent="0.25">
      <c r="A973" s="5">
        <v>535203</v>
      </c>
      <c r="B973" s="5" t="s">
        <v>969</v>
      </c>
      <c r="C973" s="5">
        <v>60</v>
      </c>
    </row>
    <row r="974" spans="1:3" x14ac:dyDescent="0.25">
      <c r="A974" s="5">
        <v>534000</v>
      </c>
      <c r="B974" s="5" t="s">
        <v>970</v>
      </c>
      <c r="C974" s="5">
        <v>60</v>
      </c>
    </row>
    <row r="975" spans="1:3" x14ac:dyDescent="0.25">
      <c r="A975" s="5">
        <v>534100</v>
      </c>
      <c r="B975" s="5" t="s">
        <v>971</v>
      </c>
      <c r="C975" s="5">
        <v>70</v>
      </c>
    </row>
    <row r="976" spans="1:3" x14ac:dyDescent="0.25">
      <c r="A976" s="5">
        <v>534200</v>
      </c>
      <c r="B976" s="5" t="s">
        <v>972</v>
      </c>
      <c r="C976" s="5">
        <v>70</v>
      </c>
    </row>
    <row r="977" spans="1:3" x14ac:dyDescent="0.25">
      <c r="A977" s="5">
        <v>535100</v>
      </c>
      <c r="B977" s="5" t="s">
        <v>973</v>
      </c>
      <c r="C977" s="5">
        <v>80</v>
      </c>
    </row>
    <row r="978" spans="1:3" x14ac:dyDescent="0.25">
      <c r="A978" s="5">
        <v>543302</v>
      </c>
      <c r="B978" s="5" t="s">
        <v>974</v>
      </c>
      <c r="C978" s="5">
        <v>100</v>
      </c>
    </row>
    <row r="979" spans="1:3" x14ac:dyDescent="0.25">
      <c r="A979" s="5">
        <v>547400</v>
      </c>
      <c r="B979" s="5" t="s">
        <v>975</v>
      </c>
      <c r="C979" s="5">
        <v>80</v>
      </c>
    </row>
    <row r="980" spans="1:3" x14ac:dyDescent="0.25">
      <c r="A980" s="5">
        <v>547401</v>
      </c>
      <c r="B980" s="5" t="s">
        <v>976</v>
      </c>
      <c r="C980" s="5">
        <v>80</v>
      </c>
    </row>
    <row r="981" spans="1:3" x14ac:dyDescent="0.25">
      <c r="A981" s="5">
        <v>536200</v>
      </c>
      <c r="B981" s="5" t="s">
        <v>977</v>
      </c>
      <c r="C981" s="5">
        <v>60</v>
      </c>
    </row>
    <row r="982" spans="1:3" x14ac:dyDescent="0.25">
      <c r="A982" s="5">
        <v>536300</v>
      </c>
      <c r="B982" s="5" t="s">
        <v>978</v>
      </c>
      <c r="C982" s="5">
        <v>60</v>
      </c>
    </row>
    <row r="983" spans="1:3" x14ac:dyDescent="0.25">
      <c r="A983" s="5">
        <v>536000</v>
      </c>
      <c r="B983" s="5" t="s">
        <v>979</v>
      </c>
      <c r="C983" s="5">
        <v>60</v>
      </c>
    </row>
    <row r="984" spans="1:3" x14ac:dyDescent="0.25">
      <c r="A984" s="5">
        <v>536100</v>
      </c>
      <c r="B984" s="5" t="s">
        <v>980</v>
      </c>
      <c r="C984" s="5">
        <v>60</v>
      </c>
    </row>
    <row r="985" spans="1:3" x14ac:dyDescent="0.25">
      <c r="A985" s="5">
        <v>537000</v>
      </c>
      <c r="B985" s="5" t="s">
        <v>981</v>
      </c>
      <c r="C985" s="5">
        <v>180</v>
      </c>
    </row>
    <row r="986" spans="1:3" x14ac:dyDescent="0.25">
      <c r="A986" s="5">
        <v>537100</v>
      </c>
      <c r="B986" s="5" t="s">
        <v>982</v>
      </c>
      <c r="C986" s="5">
        <v>180</v>
      </c>
    </row>
    <row r="987" spans="1:3" x14ac:dyDescent="0.25">
      <c r="A987" s="5">
        <v>537200</v>
      </c>
      <c r="B987" s="5" t="s">
        <v>983</v>
      </c>
      <c r="C987" s="5">
        <v>200</v>
      </c>
    </row>
    <row r="988" spans="1:3" x14ac:dyDescent="0.25">
      <c r="A988" s="5">
        <v>348201</v>
      </c>
      <c r="B988" s="5" t="s">
        <v>984</v>
      </c>
      <c r="C988" s="5">
        <v>150</v>
      </c>
    </row>
    <row r="989" spans="1:3" x14ac:dyDescent="0.25">
      <c r="A989" s="5">
        <v>348202</v>
      </c>
      <c r="B989" s="5" t="s">
        <v>985</v>
      </c>
      <c r="C989" s="5">
        <v>150</v>
      </c>
    </row>
    <row r="990" spans="1:3" x14ac:dyDescent="0.25">
      <c r="A990" s="5">
        <v>348600</v>
      </c>
      <c r="B990" s="5" t="s">
        <v>986</v>
      </c>
      <c r="C990" s="5">
        <v>180</v>
      </c>
    </row>
    <row r="991" spans="1:3" x14ac:dyDescent="0.25">
      <c r="A991" s="5">
        <v>397400</v>
      </c>
      <c r="B991" s="5" t="s">
        <v>987</v>
      </c>
      <c r="C991" s="5">
        <v>90</v>
      </c>
    </row>
    <row r="992" spans="1:3" x14ac:dyDescent="0.25">
      <c r="A992" s="5">
        <v>397601</v>
      </c>
      <c r="B992" s="5" t="s">
        <v>988</v>
      </c>
      <c r="C992" s="5">
        <v>90</v>
      </c>
    </row>
    <row r="993" spans="1:3" x14ac:dyDescent="0.25">
      <c r="A993" s="5">
        <v>397700</v>
      </c>
      <c r="B993" s="5" t="s">
        <v>989</v>
      </c>
      <c r="C993" s="5">
        <v>90</v>
      </c>
    </row>
    <row r="994" spans="1:3" x14ac:dyDescent="0.25">
      <c r="A994" s="5">
        <v>541200</v>
      </c>
      <c r="B994" s="5" t="s">
        <v>990</v>
      </c>
      <c r="C994" s="5">
        <v>90</v>
      </c>
    </row>
    <row r="995" spans="1:3" x14ac:dyDescent="0.25">
      <c r="A995" s="5">
        <v>591910</v>
      </c>
      <c r="B995" s="5" t="s">
        <v>991</v>
      </c>
      <c r="C995" s="5">
        <v>90</v>
      </c>
    </row>
    <row r="996" spans="1:3" x14ac:dyDescent="0.25">
      <c r="A996" s="5">
        <v>540000</v>
      </c>
      <c r="B996" s="5" t="s">
        <v>992</v>
      </c>
      <c r="C996" s="5">
        <v>30</v>
      </c>
    </row>
    <row r="997" spans="1:3" x14ac:dyDescent="0.25">
      <c r="A997" s="5">
        <v>543100</v>
      </c>
      <c r="B997" s="5" t="s">
        <v>993</v>
      </c>
      <c r="C997" s="5">
        <v>30</v>
      </c>
    </row>
    <row r="998" spans="1:3" x14ac:dyDescent="0.25">
      <c r="A998" s="5">
        <v>543200</v>
      </c>
      <c r="B998" s="5" t="s">
        <v>994</v>
      </c>
      <c r="C998" s="5">
        <v>55</v>
      </c>
    </row>
    <row r="999" spans="1:3" x14ac:dyDescent="0.25">
      <c r="A999" s="5">
        <v>546100</v>
      </c>
      <c r="B999" s="5" t="s">
        <v>995</v>
      </c>
      <c r="C999" s="5">
        <v>60</v>
      </c>
    </row>
    <row r="1000" spans="1:3" x14ac:dyDescent="0.25">
      <c r="A1000" s="5" t="s">
        <v>996</v>
      </c>
      <c r="B1000" s="5" t="s">
        <v>997</v>
      </c>
      <c r="C1000" s="5">
        <v>130</v>
      </c>
    </row>
    <row r="1001" spans="1:3" x14ac:dyDescent="0.25">
      <c r="A1001" s="5">
        <v>542500</v>
      </c>
      <c r="B1001" s="5" t="s">
        <v>998</v>
      </c>
      <c r="C1001" s="5">
        <v>40</v>
      </c>
    </row>
    <row r="1002" spans="1:3" x14ac:dyDescent="0.25">
      <c r="A1002" s="5">
        <v>541301</v>
      </c>
      <c r="B1002" s="13" t="s">
        <v>999</v>
      </c>
      <c r="C1002" s="5">
        <v>100</v>
      </c>
    </row>
    <row r="1003" spans="1:3" x14ac:dyDescent="0.25">
      <c r="A1003" s="5">
        <v>540001</v>
      </c>
      <c r="B1003" s="5" t="s">
        <v>1000</v>
      </c>
      <c r="C1003" s="5">
        <v>100</v>
      </c>
    </row>
    <row r="1004" spans="1:3" x14ac:dyDescent="0.25">
      <c r="A1004" s="5">
        <v>540002</v>
      </c>
      <c r="B1004" s="5" t="s">
        <v>1001</v>
      </c>
      <c r="C1004" s="5">
        <v>100</v>
      </c>
    </row>
    <row r="1005" spans="1:3" x14ac:dyDescent="0.25">
      <c r="A1005" s="5" t="s">
        <v>1002</v>
      </c>
      <c r="B1005" s="5" t="s">
        <v>1003</v>
      </c>
      <c r="C1005" s="5">
        <v>100</v>
      </c>
    </row>
    <row r="1006" spans="1:3" x14ac:dyDescent="0.25">
      <c r="A1006" s="5" t="s">
        <v>1004</v>
      </c>
      <c r="B1006" s="5" t="s">
        <v>1005</v>
      </c>
      <c r="C1006" s="5">
        <v>110</v>
      </c>
    </row>
    <row r="1007" spans="1:3" x14ac:dyDescent="0.25">
      <c r="A1007" s="5">
        <v>541400</v>
      </c>
      <c r="B1007" s="5" t="s">
        <v>1006</v>
      </c>
      <c r="C1007" s="5">
        <v>100</v>
      </c>
    </row>
    <row r="1008" spans="1:3" x14ac:dyDescent="0.25">
      <c r="A1008" s="5">
        <v>547200</v>
      </c>
      <c r="B1008" s="5" t="s">
        <v>1007</v>
      </c>
      <c r="C1008" s="5">
        <v>70</v>
      </c>
    </row>
    <row r="1009" spans="1:3" x14ac:dyDescent="0.25">
      <c r="A1009" s="5">
        <v>547100</v>
      </c>
      <c r="B1009" s="5" t="s">
        <v>1008</v>
      </c>
      <c r="C1009" s="5">
        <v>130</v>
      </c>
    </row>
    <row r="1010" spans="1:3" x14ac:dyDescent="0.25">
      <c r="A1010" s="5">
        <v>547300</v>
      </c>
      <c r="B1010" s="5" t="s">
        <v>1009</v>
      </c>
      <c r="C1010" s="5">
        <v>80</v>
      </c>
    </row>
    <row r="1011" spans="1:3" x14ac:dyDescent="0.25">
      <c r="A1011" s="5">
        <v>541600</v>
      </c>
      <c r="B1011" s="5" t="s">
        <v>1010</v>
      </c>
      <c r="C1011" s="5">
        <v>110</v>
      </c>
    </row>
    <row r="1012" spans="1:3" x14ac:dyDescent="0.25">
      <c r="A1012" s="5">
        <v>541502</v>
      </c>
      <c r="B1012" s="5" t="s">
        <v>1011</v>
      </c>
      <c r="C1012" s="5">
        <v>290</v>
      </c>
    </row>
    <row r="1013" spans="1:3" x14ac:dyDescent="0.25">
      <c r="A1013" s="5">
        <v>541503</v>
      </c>
      <c r="B1013" s="5" t="s">
        <v>1012</v>
      </c>
      <c r="C1013" s="5">
        <v>290</v>
      </c>
    </row>
    <row r="1014" spans="1:3" x14ac:dyDescent="0.25">
      <c r="A1014" s="5">
        <v>599110</v>
      </c>
      <c r="B1014" s="5" t="s">
        <v>1013</v>
      </c>
      <c r="C1014" s="5">
        <v>200</v>
      </c>
    </row>
    <row r="1015" spans="1:3" x14ac:dyDescent="0.25">
      <c r="A1015" s="5">
        <v>549201</v>
      </c>
      <c r="B1015" s="5" t="s">
        <v>1014</v>
      </c>
      <c r="C1015" s="5">
        <v>75</v>
      </c>
    </row>
    <row r="1016" spans="1:3" x14ac:dyDescent="0.25">
      <c r="A1016" s="5">
        <v>544101</v>
      </c>
      <c r="B1016" s="5" t="s">
        <v>1015</v>
      </c>
      <c r="C1016" s="5">
        <v>60</v>
      </c>
    </row>
    <row r="1017" spans="1:3" x14ac:dyDescent="0.25">
      <c r="A1017" s="5">
        <v>544102</v>
      </c>
      <c r="B1017" s="5" t="s">
        <v>1016</v>
      </c>
      <c r="C1017" s="5">
        <v>60</v>
      </c>
    </row>
    <row r="1018" spans="1:3" x14ac:dyDescent="0.25">
      <c r="A1018" s="5">
        <v>547600</v>
      </c>
      <c r="B1018" s="5" t="s">
        <v>1017</v>
      </c>
      <c r="C1018" s="5">
        <v>60</v>
      </c>
    </row>
    <row r="1019" spans="1:3" x14ac:dyDescent="0.25">
      <c r="A1019" s="5">
        <v>544200</v>
      </c>
      <c r="B1019" s="5" t="s">
        <v>1018</v>
      </c>
      <c r="C1019" s="5">
        <v>60</v>
      </c>
    </row>
    <row r="1020" spans="1:3" x14ac:dyDescent="0.25">
      <c r="A1020" s="5">
        <v>549501</v>
      </c>
      <c r="B1020" s="5" t="s">
        <v>1019</v>
      </c>
      <c r="C1020" s="5">
        <v>100</v>
      </c>
    </row>
    <row r="1021" spans="1:3" x14ac:dyDescent="0.25">
      <c r="A1021" s="5">
        <v>545000</v>
      </c>
      <c r="B1021" s="5" t="s">
        <v>1020</v>
      </c>
      <c r="C1021" s="5">
        <v>140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opLeftCell="C1" zoomScale="150" zoomScaleNormal="150" workbookViewId="0">
      <selection activeCell="J10" sqref="J10"/>
    </sheetView>
  </sheetViews>
  <sheetFormatPr baseColWidth="10" defaultRowHeight="15" x14ac:dyDescent="0.25"/>
  <cols>
    <col min="1" max="1" width="27.42578125" customWidth="1"/>
    <col min="2" max="2" width="39.5703125" customWidth="1"/>
    <col min="6" max="6" width="22.42578125" customWidth="1"/>
  </cols>
  <sheetData>
    <row r="1" spans="1:8" ht="19.5" thickBot="1" x14ac:dyDescent="0.3">
      <c r="A1" s="21">
        <v>0</v>
      </c>
      <c r="B1" s="22">
        <v>31000</v>
      </c>
      <c r="E1" s="24" t="s">
        <v>1045</v>
      </c>
      <c r="F1" s="24" t="s">
        <v>1046</v>
      </c>
      <c r="G1" s="24" t="s">
        <v>1047</v>
      </c>
      <c r="H1" s="24" t="s">
        <v>1048</v>
      </c>
    </row>
    <row r="2" spans="1:8" ht="19.5" thickBot="1" x14ac:dyDescent="0.3">
      <c r="A2" s="21">
        <v>21</v>
      </c>
      <c r="B2" s="22">
        <v>32005</v>
      </c>
      <c r="E2" s="24">
        <v>101</v>
      </c>
      <c r="F2" s="24" t="s">
        <v>1049</v>
      </c>
      <c r="G2" s="24" t="s">
        <v>1061</v>
      </c>
      <c r="H2" s="25">
        <v>3000</v>
      </c>
    </row>
    <row r="3" spans="1:8" ht="19.5" thickBot="1" x14ac:dyDescent="0.3">
      <c r="A3" s="21">
        <v>31</v>
      </c>
      <c r="B3" s="22">
        <v>33110</v>
      </c>
      <c r="E3" s="24">
        <v>102</v>
      </c>
      <c r="F3" s="24" t="s">
        <v>1050</v>
      </c>
      <c r="G3" s="24" t="s">
        <v>1062</v>
      </c>
      <c r="H3" s="25">
        <v>1500</v>
      </c>
    </row>
    <row r="4" spans="1:8" ht="19.5" thickBot="1" x14ac:dyDescent="0.3">
      <c r="A4" s="21">
        <v>41</v>
      </c>
      <c r="B4" s="22">
        <v>45305</v>
      </c>
      <c r="E4" s="24">
        <v>103</v>
      </c>
      <c r="F4" s="24" t="s">
        <v>1051</v>
      </c>
      <c r="G4" s="24" t="s">
        <v>1062</v>
      </c>
      <c r="H4" s="25">
        <v>800</v>
      </c>
    </row>
    <row r="5" spans="1:8" ht="19.5" thickBot="1" x14ac:dyDescent="0.3">
      <c r="A5" s="21">
        <v>51</v>
      </c>
      <c r="B5" s="22">
        <v>57410</v>
      </c>
      <c r="E5" s="24">
        <v>104</v>
      </c>
      <c r="F5" s="24" t="s">
        <v>1052</v>
      </c>
      <c r="G5" s="24" t="s">
        <v>1061</v>
      </c>
      <c r="H5" s="25">
        <v>2000</v>
      </c>
    </row>
    <row r="6" spans="1:8" ht="19.5" thickBot="1" x14ac:dyDescent="0.3">
      <c r="A6" s="21">
        <v>61</v>
      </c>
      <c r="B6" s="22">
        <v>82315</v>
      </c>
      <c r="E6" s="24">
        <v>105</v>
      </c>
      <c r="F6" s="24" t="s">
        <v>1057</v>
      </c>
      <c r="G6" s="24" t="s">
        <v>1062</v>
      </c>
      <c r="H6" s="25">
        <v>15000</v>
      </c>
    </row>
    <row r="7" spans="1:8" ht="19.5" thickBot="1" x14ac:dyDescent="0.3">
      <c r="A7" s="21">
        <v>71</v>
      </c>
      <c r="B7" s="22">
        <v>88610</v>
      </c>
      <c r="E7" s="24">
        <v>106</v>
      </c>
      <c r="F7" s="24" t="s">
        <v>1054</v>
      </c>
      <c r="G7" s="24" t="s">
        <v>1062</v>
      </c>
      <c r="H7" s="25">
        <v>4500</v>
      </c>
    </row>
    <row r="8" spans="1:8" ht="19.5" thickBot="1" x14ac:dyDescent="0.3">
      <c r="A8" s="21">
        <v>81</v>
      </c>
      <c r="B8" s="22">
        <v>95015</v>
      </c>
      <c r="E8" s="24">
        <v>107</v>
      </c>
      <c r="F8" s="24" t="s">
        <v>1055</v>
      </c>
      <c r="G8" s="24" t="s">
        <v>1063</v>
      </c>
      <c r="H8" s="25">
        <v>8000</v>
      </c>
    </row>
    <row r="9" spans="1:8" ht="19.5" thickBot="1" x14ac:dyDescent="0.3">
      <c r="A9" s="21">
        <v>91</v>
      </c>
      <c r="B9" s="22">
        <v>109205</v>
      </c>
      <c r="E9" s="24">
        <v>108</v>
      </c>
      <c r="F9" s="24" t="s">
        <v>1053</v>
      </c>
      <c r="G9" s="24" t="s">
        <v>1064</v>
      </c>
      <c r="H9" s="25">
        <v>1500</v>
      </c>
    </row>
    <row r="10" spans="1:8" ht="19.5" thickBot="1" x14ac:dyDescent="0.3">
      <c r="A10" s="21">
        <v>101</v>
      </c>
      <c r="B10" s="22">
        <v>123310</v>
      </c>
      <c r="E10" s="24">
        <v>109</v>
      </c>
      <c r="F10" s="24" t="s">
        <v>1056</v>
      </c>
      <c r="G10" s="24" t="s">
        <v>1065</v>
      </c>
      <c r="H10" s="25">
        <v>1000</v>
      </c>
    </row>
    <row r="11" spans="1:8" ht="19.5" thickBot="1" x14ac:dyDescent="0.3">
      <c r="A11" s="21">
        <v>111</v>
      </c>
      <c r="B11" s="22">
        <v>131115</v>
      </c>
      <c r="E11" s="24">
        <v>110</v>
      </c>
      <c r="F11" s="24" t="s">
        <v>1058</v>
      </c>
      <c r="G11" s="24" t="s">
        <v>1064</v>
      </c>
      <c r="H11" s="25">
        <v>3500</v>
      </c>
    </row>
    <row r="12" spans="1:8" ht="19.5" thickBot="1" x14ac:dyDescent="0.3">
      <c r="A12" s="21">
        <v>131</v>
      </c>
      <c r="B12" s="22">
        <v>140120</v>
      </c>
      <c r="E12" s="24">
        <v>111</v>
      </c>
      <c r="F12" s="24" t="s">
        <v>1059</v>
      </c>
      <c r="G12" s="24" t="s">
        <v>1062</v>
      </c>
      <c r="H12" s="25">
        <v>2000</v>
      </c>
    </row>
    <row r="13" spans="1:8" ht="19.5" thickBot="1" x14ac:dyDescent="0.3">
      <c r="A13" s="21">
        <v>151</v>
      </c>
      <c r="B13" s="22">
        <v>152910</v>
      </c>
      <c r="E13" s="24">
        <v>112</v>
      </c>
      <c r="F13" s="24" t="s">
        <v>1060</v>
      </c>
      <c r="G13" s="24" t="s">
        <v>1062</v>
      </c>
      <c r="H13" s="25">
        <v>32000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="220" zoomScaleNormal="220" workbookViewId="0">
      <selection activeCell="F4" sqref="F4"/>
    </sheetView>
  </sheetViews>
  <sheetFormatPr baseColWidth="10" defaultRowHeight="15" x14ac:dyDescent="0.25"/>
  <cols>
    <col min="1" max="1" width="17.7109375" customWidth="1"/>
    <col min="2" max="2" width="18.5703125" bestFit="1" customWidth="1"/>
    <col min="3" max="3" width="8.85546875" customWidth="1"/>
    <col min="4" max="4" width="15.28515625" bestFit="1" customWidth="1"/>
  </cols>
  <sheetData>
    <row r="1" spans="1:6" x14ac:dyDescent="0.25">
      <c r="B1" t="s">
        <v>1045</v>
      </c>
      <c r="C1" t="s">
        <v>1022</v>
      </c>
      <c r="D1" t="s">
        <v>1075</v>
      </c>
    </row>
    <row r="2" spans="1:6" x14ac:dyDescent="0.25">
      <c r="A2" t="s">
        <v>1066</v>
      </c>
      <c r="B2">
        <f>HONORARIOS!B5</f>
        <v>16201</v>
      </c>
      <c r="C2">
        <f>HONORARIOS!B7</f>
        <v>305</v>
      </c>
      <c r="D2">
        <f>IF(C2&lt;=170,VLOOKUP(C2,materiales,2,TRUE)*recargo,E13)</f>
        <v>175100</v>
      </c>
    </row>
    <row r="3" spans="1:6" x14ac:dyDescent="0.25">
      <c r="A3" t="s">
        <v>1067</v>
      </c>
      <c r="B3">
        <f>HONORARIOS!B8</f>
        <v>22201</v>
      </c>
      <c r="C3">
        <f>HONORARIOS!B10</f>
        <v>150</v>
      </c>
      <c r="D3">
        <f>IF(C3&lt;=170,VLOOKUP(C3,materiales,2,TRUE)*recargo,E25)</f>
        <v>182156</v>
      </c>
      <c r="E3" t="s">
        <v>1080</v>
      </c>
      <c r="F3">
        <f>D2+D3</f>
        <v>357256</v>
      </c>
    </row>
    <row r="5" spans="1:6" x14ac:dyDescent="0.25">
      <c r="A5" s="26" t="s">
        <v>1068</v>
      </c>
      <c r="B5" s="26"/>
      <c r="C5" s="26"/>
      <c r="D5" s="26"/>
      <c r="E5" s="26"/>
    </row>
    <row r="6" spans="1:6" x14ac:dyDescent="0.25">
      <c r="A6" t="s">
        <v>1045</v>
      </c>
      <c r="B6" t="s">
        <v>1069</v>
      </c>
      <c r="C6" t="s">
        <v>1070</v>
      </c>
      <c r="D6" t="s">
        <v>1048</v>
      </c>
      <c r="E6" t="s">
        <v>1071</v>
      </c>
    </row>
    <row r="7" spans="1:6" x14ac:dyDescent="0.25">
      <c r="A7">
        <v>101</v>
      </c>
      <c r="B7" t="str">
        <f t="shared" ref="B7:B12" si="0">VLOOKUP(A7,precios,2,FALSE)</f>
        <v>Sutura reabsorbible</v>
      </c>
      <c r="C7">
        <v>15</v>
      </c>
      <c r="D7">
        <f t="shared" ref="D7:D12" si="1">IFERROR(VLOOKUP(A7,precios,4,FALSE),0)</f>
        <v>3000</v>
      </c>
      <c r="E7">
        <f>C7*D7</f>
        <v>45000</v>
      </c>
    </row>
    <row r="8" spans="1:6" x14ac:dyDescent="0.25">
      <c r="A8">
        <v>103</v>
      </c>
      <c r="B8" t="str">
        <f t="shared" si="0"/>
        <v>Apositos Pequeños</v>
      </c>
      <c r="C8">
        <v>2</v>
      </c>
      <c r="D8">
        <f t="shared" si="1"/>
        <v>800</v>
      </c>
      <c r="E8">
        <f t="shared" ref="E8:E12" si="2">C8*D8</f>
        <v>1600</v>
      </c>
    </row>
    <row r="9" spans="1:6" x14ac:dyDescent="0.25">
      <c r="A9">
        <v>105</v>
      </c>
      <c r="B9" t="str">
        <f t="shared" si="0"/>
        <v>Batas de cirugìa</v>
      </c>
      <c r="C9">
        <v>4</v>
      </c>
      <c r="D9">
        <f t="shared" si="1"/>
        <v>15000</v>
      </c>
      <c r="E9">
        <f t="shared" si="2"/>
        <v>60000</v>
      </c>
    </row>
    <row r="10" spans="1:6" x14ac:dyDescent="0.25">
      <c r="A10">
        <v>106</v>
      </c>
      <c r="B10" t="str">
        <f t="shared" si="0"/>
        <v>Sabanas desechables</v>
      </c>
      <c r="C10">
        <v>1</v>
      </c>
      <c r="D10">
        <f t="shared" si="1"/>
        <v>4500</v>
      </c>
      <c r="E10">
        <f t="shared" si="2"/>
        <v>4500</v>
      </c>
    </row>
    <row r="11" spans="1:6" x14ac:dyDescent="0.25">
      <c r="A11">
        <v>112</v>
      </c>
      <c r="B11" t="str">
        <f t="shared" si="0"/>
        <v>Alargador Arterial 3M</v>
      </c>
      <c r="C11">
        <v>2</v>
      </c>
      <c r="D11">
        <f t="shared" si="1"/>
        <v>32000</v>
      </c>
      <c r="E11">
        <f t="shared" si="2"/>
        <v>64000</v>
      </c>
    </row>
    <row r="12" spans="1:6" x14ac:dyDescent="0.25">
      <c r="B12" t="e">
        <f t="shared" si="0"/>
        <v>#N/A</v>
      </c>
      <c r="D12">
        <f t="shared" si="1"/>
        <v>0</v>
      </c>
      <c r="E12">
        <f t="shared" si="2"/>
        <v>0</v>
      </c>
    </row>
    <row r="13" spans="1:6" x14ac:dyDescent="0.25">
      <c r="A13" s="26" t="s">
        <v>1072</v>
      </c>
      <c r="B13" s="26"/>
      <c r="E13">
        <f>SUM(E7:E12)</f>
        <v>175100</v>
      </c>
    </row>
    <row r="15" spans="1:6" x14ac:dyDescent="0.25">
      <c r="A15" s="26" t="s">
        <v>1073</v>
      </c>
      <c r="B15" s="26"/>
      <c r="C15" s="26"/>
      <c r="D15" s="26"/>
      <c r="E15" s="26"/>
    </row>
    <row r="16" spans="1:6" x14ac:dyDescent="0.25">
      <c r="A16" t="s">
        <v>1045</v>
      </c>
      <c r="B16" t="s">
        <v>1069</v>
      </c>
      <c r="C16" t="s">
        <v>1070</v>
      </c>
      <c r="D16" t="s">
        <v>1048</v>
      </c>
      <c r="E16" t="s">
        <v>1071</v>
      </c>
    </row>
    <row r="17" spans="1:5" x14ac:dyDescent="0.25">
      <c r="B17" t="e">
        <f t="shared" ref="B17:B23" si="3">VLOOKUP(A17,precios,2,FALSE)</f>
        <v>#N/A</v>
      </c>
      <c r="D17">
        <f t="shared" ref="D17:D23" si="4">IFERROR(VLOOKUP(A17,precios,4,FALSE),0)</f>
        <v>0</v>
      </c>
      <c r="E17">
        <f>C17*D17</f>
        <v>0</v>
      </c>
    </row>
    <row r="18" spans="1:5" x14ac:dyDescent="0.25">
      <c r="B18" t="e">
        <f t="shared" si="3"/>
        <v>#N/A</v>
      </c>
      <c r="D18">
        <f t="shared" si="4"/>
        <v>0</v>
      </c>
      <c r="E18">
        <f t="shared" ref="E18:E23" si="5">C18*D18</f>
        <v>0</v>
      </c>
    </row>
    <row r="19" spans="1:5" x14ac:dyDescent="0.25">
      <c r="B19" t="e">
        <f t="shared" si="3"/>
        <v>#N/A</v>
      </c>
      <c r="D19">
        <f t="shared" si="4"/>
        <v>0</v>
      </c>
      <c r="E19">
        <f t="shared" si="5"/>
        <v>0</v>
      </c>
    </row>
    <row r="20" spans="1:5" x14ac:dyDescent="0.25">
      <c r="B20" t="e">
        <f t="shared" si="3"/>
        <v>#N/A</v>
      </c>
      <c r="D20">
        <f t="shared" si="4"/>
        <v>0</v>
      </c>
      <c r="E20">
        <f t="shared" si="5"/>
        <v>0</v>
      </c>
    </row>
    <row r="21" spans="1:5" x14ac:dyDescent="0.25">
      <c r="B21" t="e">
        <f t="shared" si="3"/>
        <v>#N/A</v>
      </c>
      <c r="D21">
        <f t="shared" si="4"/>
        <v>0</v>
      </c>
      <c r="E21">
        <f t="shared" si="5"/>
        <v>0</v>
      </c>
    </row>
    <row r="22" spans="1:5" x14ac:dyDescent="0.25">
      <c r="B22" t="e">
        <f t="shared" si="3"/>
        <v>#N/A</v>
      </c>
      <c r="D22">
        <f t="shared" si="4"/>
        <v>0</v>
      </c>
      <c r="E22">
        <f t="shared" si="5"/>
        <v>0</v>
      </c>
    </row>
    <row r="23" spans="1:5" x14ac:dyDescent="0.25">
      <c r="B23" t="e">
        <f t="shared" si="3"/>
        <v>#N/A</v>
      </c>
      <c r="D23">
        <f t="shared" si="4"/>
        <v>0</v>
      </c>
      <c r="E23">
        <f t="shared" si="5"/>
        <v>0</v>
      </c>
    </row>
    <row r="25" spans="1:5" x14ac:dyDescent="0.25">
      <c r="A25" s="26" t="s">
        <v>1074</v>
      </c>
      <c r="B25" s="26"/>
      <c r="E25">
        <f>SUM(E17:E24)</f>
        <v>0</v>
      </c>
    </row>
  </sheetData>
  <mergeCells count="4">
    <mergeCell ref="A5:E5"/>
    <mergeCell ref="A13:B13"/>
    <mergeCell ref="A15:E15"/>
    <mergeCell ref="A25:B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9</vt:i4>
      </vt:variant>
    </vt:vector>
  </HeadingPairs>
  <TitlesOfParts>
    <vt:vector size="17" baseType="lpstr">
      <vt:lpstr>VARIABLES</vt:lpstr>
      <vt:lpstr>SALAS</vt:lpstr>
      <vt:lpstr>Hoja1</vt:lpstr>
      <vt:lpstr>DERECHOS</vt:lpstr>
      <vt:lpstr>HONORARIOS</vt:lpstr>
      <vt:lpstr>ISS</vt:lpstr>
      <vt:lpstr>Materiales</vt:lpstr>
      <vt:lpstr>LIQ MATERIALES</vt:lpstr>
      <vt:lpstr>anestesia</vt:lpstr>
      <vt:lpstr>Ayuda</vt:lpstr>
      <vt:lpstr>cirujano</vt:lpstr>
      <vt:lpstr>ISS</vt:lpstr>
      <vt:lpstr>materiales</vt:lpstr>
      <vt:lpstr>precios</vt:lpstr>
      <vt:lpstr>recargo</vt:lpstr>
      <vt:lpstr>resalas</vt:lpstr>
      <vt:lpstr>SALAS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CBN</dc:creator>
  <cp:lastModifiedBy>CBN</cp:lastModifiedBy>
  <dcterms:created xsi:type="dcterms:W3CDTF">2023-04-17T23:48:53Z</dcterms:created>
  <dcterms:modified xsi:type="dcterms:W3CDTF">2023-05-16T01:04:33Z</dcterms:modified>
</cp:coreProperties>
</file>