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t\Dropbox\CBN\Clases virtuales\Gerencia financiera\"/>
    </mc:Choice>
  </mc:AlternateContent>
  <bookViews>
    <workbookView xWindow="0" yWindow="0" windowWidth="23040" windowHeight="7872" tabRatio="800"/>
  </bookViews>
  <sheets>
    <sheet name="Indicadores" sheetId="9" r:id="rId1"/>
    <sheet name="modelo BG" sheetId="12" r:id="rId2"/>
    <sheet name="modelo PYG" sheetId="13" r:id="rId3"/>
    <sheet name="PARA INFORME" sheetId="15" r:id="rId4"/>
  </sheets>
  <definedNames>
    <definedName name="_xlnm.Print_Area" localSheetId="0">Indicadores!$A$1:$J$91</definedName>
    <definedName name="_xlnm.Print_Area" localSheetId="1">'modelo BG'!$A$2:$I$44</definedName>
    <definedName name="_xlnm.Print_Area" localSheetId="2">'modelo PYG'!$A$1:$D$21</definedName>
    <definedName name="_xlnm.Print_Area" localSheetId="3">'PARA INFORME'!$A$1:$D$43</definedName>
  </definedNames>
  <calcPr calcId="162913"/>
</workbook>
</file>

<file path=xl/calcChain.xml><?xml version="1.0" encoding="utf-8"?>
<calcChain xmlns="http://schemas.openxmlformats.org/spreadsheetml/2006/main">
  <c r="C48" i="15" l="1"/>
  <c r="D48" i="15"/>
  <c r="E48" i="15"/>
  <c r="F48" i="15"/>
  <c r="C35" i="15"/>
  <c r="D35" i="15"/>
  <c r="E35" i="15"/>
  <c r="F35" i="15"/>
  <c r="F50" i="15" l="1"/>
  <c r="F54" i="15" s="1"/>
  <c r="F56" i="15" s="1"/>
  <c r="F57" i="15" s="1"/>
  <c r="F58" i="15" s="1"/>
  <c r="F40" i="15" s="1"/>
  <c r="E50" i="15"/>
  <c r="E54" i="15" s="1"/>
  <c r="E56" i="15" s="1"/>
  <c r="E57" i="15" s="1"/>
  <c r="E58" i="15" s="1"/>
  <c r="E40" i="15" s="1"/>
  <c r="D50" i="15"/>
  <c r="D54" i="15" s="1"/>
  <c r="D56" i="15" s="1"/>
  <c r="C50" i="15"/>
  <c r="C54" i="15" s="1"/>
  <c r="C56" i="15" s="1"/>
  <c r="C57" i="15" s="1"/>
  <c r="C58" i="15" s="1"/>
  <c r="C40" i="15" s="1"/>
  <c r="B48" i="15"/>
  <c r="B50" i="15" s="1"/>
  <c r="B54" i="15" s="1"/>
  <c r="B56" i="15" s="1"/>
  <c r="B57" i="15" s="1"/>
  <c r="E30" i="15"/>
  <c r="F30" i="15"/>
  <c r="F36" i="15" s="1"/>
  <c r="E21" i="15"/>
  <c r="F21" i="15"/>
  <c r="E13" i="15"/>
  <c r="F13" i="15"/>
  <c r="B35" i="15"/>
  <c r="D30" i="15"/>
  <c r="D36" i="15" s="1"/>
  <c r="C30" i="15"/>
  <c r="B30" i="15"/>
  <c r="B36" i="15" s="1"/>
  <c r="D21" i="15"/>
  <c r="C21" i="15"/>
  <c r="B21" i="15"/>
  <c r="D13" i="15"/>
  <c r="B13" i="15"/>
  <c r="B22" i="15" s="1"/>
  <c r="D11" i="15"/>
  <c r="C13" i="15"/>
  <c r="C22" i="15" s="1"/>
  <c r="F41" i="15" l="1"/>
  <c r="F42" i="15" s="1"/>
  <c r="F43" i="15" s="1"/>
  <c r="D57" i="15"/>
  <c r="D58" i="15" s="1"/>
  <c r="D40" i="15" s="1"/>
  <c r="C41" i="15"/>
  <c r="C42" i="15"/>
  <c r="C43" i="15" s="1"/>
  <c r="E41" i="15"/>
  <c r="E42" i="15" s="1"/>
  <c r="C36" i="15"/>
  <c r="F22" i="15"/>
  <c r="E22" i="15"/>
  <c r="E36" i="15"/>
  <c r="B58" i="15"/>
  <c r="B40" i="15" s="1"/>
  <c r="D22" i="15"/>
  <c r="H10" i="13"/>
  <c r="H12" i="13"/>
  <c r="H16" i="13"/>
  <c r="H18" i="13"/>
  <c r="H20" i="13"/>
  <c r="E10" i="13"/>
  <c r="E12" i="13"/>
  <c r="E16" i="13"/>
  <c r="E18" i="13"/>
  <c r="E20" i="13"/>
  <c r="B10" i="13"/>
  <c r="B12" i="13"/>
  <c r="B16" i="13"/>
  <c r="B18" i="13"/>
  <c r="B20" i="13"/>
  <c r="H43" i="12"/>
  <c r="E43" i="12"/>
  <c r="B43" i="12"/>
  <c r="H37" i="12"/>
  <c r="E37" i="12"/>
  <c r="E38" i="12"/>
  <c r="E44" i="12"/>
  <c r="B37" i="12"/>
  <c r="H32" i="12"/>
  <c r="H38" i="12"/>
  <c r="H44" i="12"/>
  <c r="E32" i="12"/>
  <c r="B32" i="12"/>
  <c r="B38" i="12"/>
  <c r="B44" i="12"/>
  <c r="H23" i="12"/>
  <c r="E23" i="12"/>
  <c r="B23" i="12"/>
  <c r="H13" i="12"/>
  <c r="H15" i="12"/>
  <c r="H24" i="12"/>
  <c r="E13" i="12"/>
  <c r="E15" i="12"/>
  <c r="E24" i="12"/>
  <c r="B13" i="12"/>
  <c r="B15" i="12"/>
  <c r="B24" i="12"/>
  <c r="D41" i="15" l="1"/>
  <c r="D42" i="15"/>
  <c r="D43" i="15" s="1"/>
  <c r="E43" i="15"/>
  <c r="B41" i="15"/>
  <c r="B42" i="15" s="1"/>
  <c r="B43" i="15" s="1"/>
</calcChain>
</file>

<file path=xl/sharedStrings.xml><?xml version="1.0" encoding="utf-8"?>
<sst xmlns="http://schemas.openxmlformats.org/spreadsheetml/2006/main" count="262" uniqueCount="166">
  <si>
    <t>Gastos por intereses</t>
  </si>
  <si>
    <t>Ventas Netas o Producto de Ventas</t>
  </si>
  <si>
    <t>Ventas Brutas</t>
  </si>
  <si>
    <t>Total ventas netas</t>
  </si>
  <si>
    <t>Costo de Ventas</t>
  </si>
  <si>
    <t>Gastos de Operación</t>
  </si>
  <si>
    <t>Gastos de ventas</t>
  </si>
  <si>
    <t>Gastos de administración</t>
  </si>
  <si>
    <t>ACTIVO</t>
  </si>
  <si>
    <t>Circulante</t>
  </si>
  <si>
    <t xml:space="preserve"> </t>
  </si>
  <si>
    <t>Cuentas por cobrar</t>
  </si>
  <si>
    <t>Otras cuentas por cobrar</t>
  </si>
  <si>
    <t>Inventario de mercancías</t>
  </si>
  <si>
    <t>Total activo circulante</t>
  </si>
  <si>
    <t>Propiedades, planta y equipo (fijo)</t>
  </si>
  <si>
    <t>Vehículo</t>
  </si>
  <si>
    <t>Estado de ganancias y pérdidas comparativo</t>
  </si>
  <si>
    <t>- Descuentos y devoluciones en ventas</t>
  </si>
  <si>
    <t>= Utilidad bruta en ventas</t>
  </si>
  <si>
    <t>Utilidad en operación</t>
  </si>
  <si>
    <t>Utilidad antes de impuestos</t>
  </si>
  <si>
    <t>Provisión para impuestos</t>
  </si>
  <si>
    <t>Utilidad neta</t>
  </si>
  <si>
    <t>Balance general comparativo al 31 de diciembre</t>
  </si>
  <si>
    <t>Efectivo</t>
  </si>
  <si>
    <t>Gastos pagado por anticipado</t>
  </si>
  <si>
    <t>Terreno</t>
  </si>
  <si>
    <t>Edificio</t>
  </si>
  <si>
    <t>Maquinaria y equipos</t>
  </si>
  <si>
    <t>Mobiliario</t>
  </si>
  <si>
    <t xml:space="preserve">-Depreciación acumulada </t>
  </si>
  <si>
    <t>Total propiedades, planta y equipo, neto</t>
  </si>
  <si>
    <t>TOTAL ACTIVOS</t>
  </si>
  <si>
    <t>PASIVO Y PATRIMONIO</t>
  </si>
  <si>
    <t>PASIVO</t>
  </si>
  <si>
    <t>Cuentas por pagar, proveedores</t>
  </si>
  <si>
    <t>Impuestos por pagar</t>
  </si>
  <si>
    <t>Sueldos y salarios por pagar</t>
  </si>
  <si>
    <t>Total pasivo a corto plazo</t>
  </si>
  <si>
    <t>A corto plazo</t>
  </si>
  <si>
    <t>A largo plazo</t>
  </si>
  <si>
    <t>Préstamos bancarios</t>
  </si>
  <si>
    <t>Prestaciones sociales</t>
  </si>
  <si>
    <t>Cuentas por pagar, socios</t>
  </si>
  <si>
    <t>Total pasivo a largo plazo</t>
  </si>
  <si>
    <t>TOTAL PASIVOS</t>
  </si>
  <si>
    <t>PATRIMONIO</t>
  </si>
  <si>
    <t>Capital social</t>
  </si>
  <si>
    <t>Reservas de capital</t>
  </si>
  <si>
    <t>Utilidades del ejercicio</t>
  </si>
  <si>
    <t>TOTAL PATRIMONIO</t>
  </si>
  <si>
    <t>TOTAL PASIVO Y PATRIMONIO</t>
  </si>
  <si>
    <t>_______________________________________________________________________</t>
  </si>
  <si>
    <t>MONTO</t>
  </si>
  <si>
    <t>Se observa una disminución en la participación de la cuenta de efectivo en relación con el total de activo.</t>
  </si>
  <si>
    <t>Esta circunstancia puede ser como consecuencia de la decisión gerencial de no mantener saldos de dinero</t>
  </si>
  <si>
    <t>efectivo ocioso.</t>
  </si>
  <si>
    <t xml:space="preserve">Las cuentas por cobrar a clientes presenta  un ligero  incremento  en  su  participación,  producto  del </t>
  </si>
  <si>
    <t>decrecimiento de la empresa; no obstante, amerita analizar con más detalle este comportamiento.</t>
  </si>
  <si>
    <t>El inventario de mercancías presenta un alza en su participación en el activo total, tal vez por el exceso</t>
  </si>
  <si>
    <t>en las compras, un aumento en los costos o una disminución de la demanda esperada.  Si es la primera</t>
  </si>
  <si>
    <t>o segunda circunstancias se recomienda una revisión en la planeación y control de las compras.  Si es</t>
  </si>
  <si>
    <t>la tercera circunstancia, sería bueno analizar problemas coyunturales del sector o posibles deficiencias</t>
  </si>
  <si>
    <t>de mercadeo en la empresa.</t>
  </si>
  <si>
    <t>Los activos fijos presentan cierta estabilidad en términos absolutos; no obstante, su participación dentro</t>
  </si>
  <si>
    <t>de los activos totales se ve disminuida en relación con los activos corrientes.</t>
  </si>
  <si>
    <t xml:space="preserve">El aumento que se observa en la proporción de préstamos bancarios a corto plazo refleja buena parte </t>
  </si>
  <si>
    <t>de la acumulación forzada de inventarios, según el informe de las directivas.</t>
  </si>
  <si>
    <t>En lo que respecta al patrimonio se nota que su participación aumentó en 1998 para luego descender</t>
  </si>
  <si>
    <t xml:space="preserve">en 1999.  Se observa al verificar la utilidad retenida que la empresa tiene una política de de pago de </t>
  </si>
  <si>
    <t>dividendos muy alta, lo cual atenta contra la necesidad capitalizarse.</t>
  </si>
  <si>
    <t>empresa.</t>
  </si>
  <si>
    <t>ANÁLISIS MEDIANTE INDICADORES FINANCIEROS</t>
  </si>
  <si>
    <t xml:space="preserve">Al igual que con los análisis vertical y horizontal,  se  puede  efectuar  el  análisis  de  los estados </t>
  </si>
  <si>
    <t>financieros, mediante el uso de los índices o razones financieros.</t>
  </si>
  <si>
    <t xml:space="preserve">es decir, uno de Liquidez, uno de Productividad, uno de Apalancamiento y uno de Eficiencia. </t>
  </si>
  <si>
    <t>RAZÓN DE LIQUIDEZ    (Dirigidas a los acreedores)</t>
  </si>
  <si>
    <t xml:space="preserve">Razón de Circulante o </t>
  </si>
  <si>
    <t>Activo Circulante</t>
  </si>
  <si>
    <t xml:space="preserve">Muestra la capacidad de la empresa para hacer </t>
  </si>
  <si>
    <t>Solvencia</t>
  </si>
  <si>
    <t>Pasivo Circulante</t>
  </si>
  <si>
    <t>frente a sus obligaciones a corto plazo.</t>
  </si>
  <si>
    <t xml:space="preserve"> =  1,25</t>
  </si>
  <si>
    <t xml:space="preserve"> =  1,42</t>
  </si>
  <si>
    <t>RAZONES DE PRODUCTIVIDAD   (Dirigidas a los accionistas)</t>
  </si>
  <si>
    <t>Margen de utilidad</t>
  </si>
  <si>
    <t>Esta razón proporciona la utilidad obtenida por</t>
  </si>
  <si>
    <t>Ventas netas</t>
  </si>
  <si>
    <t xml:space="preserve"> =  8,3%</t>
  </si>
  <si>
    <t xml:space="preserve"> =  9,0%</t>
  </si>
  <si>
    <t xml:space="preserve"> =  4,1%</t>
  </si>
  <si>
    <t>Comparativamente, 1999 no fue un año muy bueno en relación con los anteriores en lo que se</t>
  </si>
  <si>
    <t>refiere a los diferentes márgenes de utilidad.  La disminución es significativa, aunque a primera</t>
  </si>
  <si>
    <t>vista no lo parezca.</t>
  </si>
  <si>
    <t>RAZONES DE APALANCAMIENTO   (Dirigidas a  prestamistas)</t>
  </si>
  <si>
    <t>Razón de</t>
  </si>
  <si>
    <t>Pasivo total</t>
  </si>
  <si>
    <t>Esta razón mide el porcentaje de fondos pro-</t>
  </si>
  <si>
    <t>Endeudamiento</t>
  </si>
  <si>
    <t>Activo total</t>
  </si>
  <si>
    <t>porcionados por los acreedores para financiar</t>
  </si>
  <si>
    <t>los activos de la empresa.</t>
  </si>
  <si>
    <t xml:space="preserve"> =  53%</t>
  </si>
  <si>
    <t xml:space="preserve"> =  47%</t>
  </si>
  <si>
    <t xml:space="preserve"> =  58%</t>
  </si>
  <si>
    <t>La empresa, no obstante haber disminuido su índice de endeudamiento en el año 1998, muestra</t>
  </si>
  <si>
    <t>un incremento en el año 1999, año en el cual los activos totales fueron financiados en un 58%</t>
  </si>
  <si>
    <t>por terceros, corresondiéndole un 52% a los recursos propios o patrimonio.</t>
  </si>
  <si>
    <t>RAZONES DE EFICIENCIA   (Dirigidas a la gerencia)</t>
  </si>
  <si>
    <t>Rotación del Activo</t>
  </si>
  <si>
    <t xml:space="preserve">Mide  la  rotación  de  todos  los  activos de la </t>
  </si>
  <si>
    <t>Total</t>
  </si>
  <si>
    <t xml:space="preserve"> =2,42 veces</t>
  </si>
  <si>
    <t xml:space="preserve"> = 2,71 veces</t>
  </si>
  <si>
    <t xml:space="preserve"> =2,92 veces</t>
  </si>
  <si>
    <t xml:space="preserve">La rotación de activos totales ha mostrado mejoría através de los años y ya en 1999 la empresa  </t>
  </si>
  <si>
    <t xml:space="preserve">generó ventas equivalentes a 2,92 veces su  inversión  en  activos  totales.   Sin  embargo,  esta </t>
  </si>
  <si>
    <t xml:space="preserve">manera usual de calcular la rotación  no  toma  en  cuenta  la valoración  de  los  activos,  ni  el </t>
  </si>
  <si>
    <t>promedio de la inversión, ya que sólo registra el saldo final de activos fijos en cada año, que no</t>
  </si>
  <si>
    <t xml:space="preserve">siempre es el representativo del período.  Además, por efecto  de  la  depreciación,  los  activos </t>
  </si>
  <si>
    <t>depreciables disminuyen; de ahí que se recomienda tomar como base de cálculo los activos fijos</t>
  </si>
  <si>
    <t>brutos y no los netos, en ausencia de activos valorados objetivamente.</t>
  </si>
  <si>
    <t>Anteriormente se explicaron  los índices o razones financieros divididos según su finalidad.</t>
  </si>
  <si>
    <t>NUESTRA EMPRESA , C.A.</t>
  </si>
  <si>
    <t>En el presente ejercicio de Nuestra Empresa , C.A., se va a aplicar un indicador por cada clasificación,</t>
  </si>
  <si>
    <t xml:space="preserve"> =  1,30</t>
  </si>
  <si>
    <r>
      <t>Utilidad neta desp./I.S.L.R.</t>
    </r>
    <r>
      <rPr>
        <sz val="11"/>
        <rFont val="Tahoma"/>
        <family val="2"/>
      </rPr>
      <t xml:space="preserve"> x 100</t>
    </r>
  </si>
  <si>
    <t xml:space="preserve">COMENTARIOS CON RESPECTO AL ANÁLISIS VERTICAL DEL BALANCE GENERAL DE </t>
  </si>
  <si>
    <t>NUESTRA EMPRESA, S.A.</t>
  </si>
  <si>
    <t>(En millones de pesos)</t>
  </si>
  <si>
    <t>NUESTRA EMPRESA , S.A.</t>
  </si>
  <si>
    <t>Circulante o Corriente</t>
  </si>
  <si>
    <t>(En millones de Pesos)</t>
  </si>
  <si>
    <t>NUESTRA  EMPRESA , S.A.</t>
  </si>
  <si>
    <t xml:space="preserve">% </t>
  </si>
  <si>
    <t>Vehículos</t>
  </si>
  <si>
    <t>Año 2017</t>
  </si>
  <si>
    <t>Año 2018</t>
  </si>
  <si>
    <t>Año 2019</t>
  </si>
  <si>
    <t>circulantes disponibles para pagar un peso exigibles a corto plazo.   En 1998  disponía de un</t>
  </si>
  <si>
    <t>peso de deuda exigible a corto plazo.</t>
  </si>
  <si>
    <t>cada peso de ventas netas.</t>
  </si>
  <si>
    <t>En 1997 la Nuestra Empresa, C.A. contaba con un  peso con  veinticinco  centavos  en  activos</t>
  </si>
  <si>
    <t>peso con cuarenta y dos centavos y en 1999 de un peso con treinta centavos para pagar un</t>
  </si>
  <si>
    <t>Monto</t>
  </si>
  <si>
    <t>%</t>
  </si>
  <si>
    <t>Relación corriente</t>
  </si>
  <si>
    <t>Prueba acída</t>
  </si>
  <si>
    <t>Rotación de Cartera (dias)</t>
  </si>
  <si>
    <t>Rotación de Inventarios (dias)</t>
  </si>
  <si>
    <t>Rotación de Activos (dias)</t>
  </si>
  <si>
    <t>Rotación de activos fijos (dias)</t>
  </si>
  <si>
    <t>Apalancamiento</t>
  </si>
  <si>
    <t>Cuentas</t>
  </si>
  <si>
    <t>Rotación de Cartera (veces)</t>
  </si>
  <si>
    <t>Rotación de Inventarios (veces)</t>
  </si>
  <si>
    <t>Rotación de Activos (veces)</t>
  </si>
  <si>
    <t>Costo Financiero (Bancario)</t>
  </si>
  <si>
    <t>Costo Financiero/gastos</t>
  </si>
  <si>
    <t>Rentabilidad Bruta</t>
  </si>
  <si>
    <t>Rentanilidad Operativa</t>
  </si>
  <si>
    <t>Rentabilidad Neta</t>
  </si>
  <si>
    <t>EBITDA</t>
  </si>
  <si>
    <t>Amortizaciones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</si>
</sst>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9" x14ac:knownFonts="1">
    <font>
      <sz val="10"/>
      <name val="Arial"/>
    </font>
    <font>
      <b/>
      <sz val="11"/>
      <name val="Tahoma"/>
      <family val="2"/>
    </font>
    <font>
      <b/>
      <u/>
      <sz val="11"/>
      <name val="Tahoma"/>
      <family val="2"/>
    </font>
    <font>
      <sz val="11"/>
      <name val="Tahoma"/>
      <family val="2"/>
    </font>
    <font>
      <sz val="11"/>
      <color indexed="6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62"/>
      <name val="Tahoma"/>
      <family val="2"/>
    </font>
    <font>
      <b/>
      <sz val="10.5"/>
      <name val="Tahoma"/>
      <family val="2"/>
    </font>
    <font>
      <u/>
      <sz val="11"/>
      <name val="Tahoma"/>
      <family val="2"/>
    </font>
    <font>
      <sz val="10.5"/>
      <name val="Tahom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b/>
      <u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37" fontId="3" fillId="0" borderId="0" xfId="0" applyNumberFormat="1" applyFont="1" applyBorder="1"/>
    <xf numFmtId="37" fontId="3" fillId="0" borderId="5" xfId="0" applyNumberFormat="1" applyFont="1" applyBorder="1"/>
    <xf numFmtId="0" fontId="3" fillId="2" borderId="0" xfId="0" applyFont="1" applyFill="1"/>
    <xf numFmtId="0" fontId="3" fillId="0" borderId="0" xfId="0" applyFont="1"/>
    <xf numFmtId="0" fontId="3" fillId="0" borderId="4" xfId="0" applyFont="1" applyBorder="1"/>
    <xf numFmtId="0" fontId="3" fillId="0" borderId="4" xfId="0" quotePrefix="1" applyFont="1" applyBorder="1"/>
    <xf numFmtId="0" fontId="3" fillId="0" borderId="0" xfId="0" applyFont="1" applyBorder="1"/>
    <xf numFmtId="0" fontId="1" fillId="0" borderId="4" xfId="0" applyFont="1" applyBorder="1"/>
    <xf numFmtId="0" fontId="3" fillId="2" borderId="0" xfId="0" applyFont="1" applyFill="1" applyBorder="1"/>
    <xf numFmtId="0" fontId="1" fillId="0" borderId="1" xfId="0" applyFont="1" applyBorder="1"/>
    <xf numFmtId="0" fontId="2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0" borderId="0" xfId="0" applyFont="1" applyBorder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3" fontId="3" fillId="2" borderId="0" xfId="0" applyNumberFormat="1" applyFont="1" applyFill="1"/>
    <xf numFmtId="0" fontId="1" fillId="2" borderId="7" xfId="0" applyFont="1" applyFill="1" applyBorder="1"/>
    <xf numFmtId="3" fontId="3" fillId="2" borderId="7" xfId="0" applyNumberFormat="1" applyFont="1" applyFill="1" applyBorder="1"/>
    <xf numFmtId="0" fontId="1" fillId="2" borderId="0" xfId="0" applyFont="1" applyFill="1" applyBorder="1"/>
    <xf numFmtId="3" fontId="3" fillId="2" borderId="0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7" fillId="2" borderId="0" xfId="0" applyFont="1" applyFill="1" applyBorder="1"/>
    <xf numFmtId="3" fontId="7" fillId="2" borderId="0" xfId="0" applyNumberFormat="1" applyFont="1" applyFill="1" applyBorder="1"/>
    <xf numFmtId="0" fontId="9" fillId="2" borderId="8" xfId="0" applyFont="1" applyFill="1" applyBorder="1"/>
    <xf numFmtId="3" fontId="3" fillId="2" borderId="8" xfId="0" applyNumberFormat="1" applyFont="1" applyFill="1" applyBorder="1"/>
    <xf numFmtId="3" fontId="7" fillId="2" borderId="0" xfId="0" applyNumberFormat="1" applyFont="1" applyFill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3" fontId="6" fillId="2" borderId="0" xfId="0" applyNumberFormat="1" applyFont="1" applyFill="1"/>
    <xf numFmtId="3" fontId="1" fillId="2" borderId="0" xfId="0" applyNumberFormat="1" applyFont="1" applyFill="1" applyAlignment="1">
      <alignment horizontal="centerContinuous"/>
    </xf>
    <xf numFmtId="3" fontId="5" fillId="2" borderId="7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1" fillId="2" borderId="7" xfId="0" applyNumberFormat="1" applyFont="1" applyFill="1" applyBorder="1" applyAlignment="1">
      <alignment horizontal="centerContinuous"/>
    </xf>
    <xf numFmtId="3" fontId="3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/>
    <xf numFmtId="3" fontId="3" fillId="2" borderId="7" xfId="0" applyNumberFormat="1" applyFont="1" applyFill="1" applyBorder="1" applyAlignment="1">
      <alignment horizontal="left"/>
    </xf>
    <xf numFmtId="3" fontId="1" fillId="2" borderId="7" xfId="0" applyNumberFormat="1" applyFont="1" applyFill="1" applyBorder="1"/>
    <xf numFmtId="3" fontId="7" fillId="2" borderId="0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164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12" xfId="0" applyNumberFormat="1" applyFont="1" applyBorder="1"/>
    <xf numFmtId="0" fontId="1" fillId="2" borderId="13" xfId="0" applyFont="1" applyFill="1" applyBorder="1" applyAlignment="1">
      <alignment horizont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0" fontId="1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5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164" fontId="17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7" fillId="0" borderId="5" xfId="0" applyNumberFormat="1" applyFont="1" applyBorder="1" applyAlignment="1">
      <alignment horizontal="right"/>
    </xf>
    <xf numFmtId="0" fontId="17" fillId="0" borderId="4" xfId="0" applyFont="1" applyBorder="1"/>
    <xf numFmtId="0" fontId="16" fillId="0" borderId="4" xfId="0" applyFont="1" applyBorder="1"/>
    <xf numFmtId="164" fontId="17" fillId="0" borderId="2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18" fillId="0" borderId="5" xfId="0" applyNumberFormat="1" applyFont="1" applyBorder="1" applyAlignment="1">
      <alignment horizontal="right"/>
    </xf>
    <xf numFmtId="0" fontId="16" fillId="0" borderId="1" xfId="0" applyFont="1" applyBorder="1"/>
    <xf numFmtId="164" fontId="16" fillId="0" borderId="2" xfId="0" applyNumberFormat="1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0" fontId="18" fillId="0" borderId="13" xfId="0" applyFont="1" applyBorder="1"/>
    <xf numFmtId="0" fontId="17" fillId="0" borderId="13" xfId="0" applyFont="1" applyBorder="1"/>
    <xf numFmtId="0" fontId="17" fillId="0" borderId="14" xfId="0" applyFont="1" applyBorder="1"/>
    <xf numFmtId="0" fontId="18" fillId="0" borderId="15" xfId="0" applyFont="1" applyBorder="1"/>
    <xf numFmtId="0" fontId="16" fillId="0" borderId="16" xfId="0" applyFont="1" applyBorder="1"/>
    <xf numFmtId="164" fontId="17" fillId="0" borderId="13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0" fontId="17" fillId="0" borderId="17" xfId="0" applyFont="1" applyBorder="1"/>
    <xf numFmtId="0" fontId="16" fillId="0" borderId="17" xfId="0" applyFont="1" applyBorder="1"/>
    <xf numFmtId="0" fontId="17" fillId="0" borderId="17" xfId="0" quotePrefix="1" applyFont="1" applyBorder="1"/>
    <xf numFmtId="164" fontId="17" fillId="0" borderId="13" xfId="0" quotePrefix="1" applyNumberFormat="1" applyFont="1" applyBorder="1" applyAlignment="1">
      <alignment horizontal="right"/>
    </xf>
    <xf numFmtId="0" fontId="17" fillId="0" borderId="18" xfId="0" applyFont="1" applyBorder="1"/>
    <xf numFmtId="0" fontId="17" fillId="0" borderId="19" xfId="0" applyFont="1" applyBorder="1"/>
    <xf numFmtId="0" fontId="1" fillId="0" borderId="0" xfId="0" applyFont="1" applyBorder="1"/>
    <xf numFmtId="164" fontId="17" fillId="2" borderId="20" xfId="0" applyNumberFormat="1" applyFont="1" applyFill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3" fillId="0" borderId="13" xfId="0" applyNumberFormat="1" applyFont="1" applyBorder="1" applyAlignment="1">
      <alignment horizontal="center" vertical="center"/>
    </xf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21" xfId="0" applyNumberFormat="1" applyFont="1" applyBorder="1"/>
    <xf numFmtId="3" fontId="3" fillId="0" borderId="14" xfId="0" applyNumberFormat="1" applyFont="1" applyBorder="1"/>
    <xf numFmtId="3" fontId="3" fillId="0" borderId="22" xfId="0" applyNumberFormat="1" applyFont="1" applyBorder="1"/>
    <xf numFmtId="3" fontId="3" fillId="0" borderId="20" xfId="0" applyNumberFormat="1" applyFont="1" applyBorder="1"/>
    <xf numFmtId="3" fontId="3" fillId="0" borderId="23" xfId="0" applyNumberFormat="1" applyFont="1" applyBorder="1"/>
    <xf numFmtId="0" fontId="4" fillId="2" borderId="24" xfId="0" applyFont="1" applyFill="1" applyBorder="1"/>
    <xf numFmtId="0" fontId="3" fillId="2" borderId="8" xfId="0" applyFont="1" applyFill="1" applyBorder="1"/>
    <xf numFmtId="0" fontId="3" fillId="2" borderId="12" xfId="0" applyFont="1" applyFill="1" applyBorder="1"/>
    <xf numFmtId="0" fontId="1" fillId="2" borderId="13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0" borderId="24" xfId="0" applyNumberFormat="1" applyFont="1" applyBorder="1"/>
    <xf numFmtId="3" fontId="3" fillId="0" borderId="8" xfId="0" applyNumberFormat="1" applyFont="1" applyBorder="1"/>
    <xf numFmtId="0" fontId="3" fillId="2" borderId="7" xfId="0" applyFont="1" applyFill="1" applyBorder="1"/>
    <xf numFmtId="0" fontId="3" fillId="2" borderId="9" xfId="0" applyFont="1" applyFill="1" applyBorder="1"/>
    <xf numFmtId="3" fontId="3" fillId="0" borderId="6" xfId="0" applyNumberFormat="1" applyFont="1" applyBorder="1"/>
    <xf numFmtId="0" fontId="3" fillId="2" borderId="2" xfId="0" applyFont="1" applyFill="1" applyBorder="1"/>
    <xf numFmtId="0" fontId="3" fillId="2" borderId="3" xfId="0" applyFont="1" applyFill="1" applyBorder="1"/>
    <xf numFmtId="2" fontId="3" fillId="2" borderId="0" xfId="0" applyNumberFormat="1" applyFont="1" applyFill="1"/>
    <xf numFmtId="165" fontId="3" fillId="2" borderId="0" xfId="0" applyNumberFormat="1" applyFont="1" applyFill="1"/>
    <xf numFmtId="0" fontId="1" fillId="2" borderId="2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 vertical="center"/>
    </xf>
    <xf numFmtId="164" fontId="17" fillId="2" borderId="20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thumb-1.image.altavista.com/image/50934357" TargetMode="External"/><Relationship Id="rId2" Type="http://schemas.openxmlformats.org/officeDocument/2006/relationships/image" Target="../media/image1.png"/><Relationship Id="rId1" Type="http://schemas.openxmlformats.org/officeDocument/2006/relationships/hyperlink" Target="../../../../../WINDOWS/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thumb-1.image.altavista.com/image/50934357" TargetMode="External"/><Relationship Id="rId2" Type="http://schemas.openxmlformats.org/officeDocument/2006/relationships/image" Target="../media/image1.png"/><Relationship Id="rId1" Type="http://schemas.openxmlformats.org/officeDocument/2006/relationships/hyperlink" Target="../../../../../WINDOWS/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85725</xdr:rowOff>
    </xdr:to>
    <xdr:pic>
      <xdr:nvPicPr>
        <xdr:cNvPr id="7208" name="Picture 1" descr="thumbn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13321" name="Picture 1" descr="thumbn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22" zoomScale="150" workbookViewId="0">
      <selection activeCell="H27" sqref="H27"/>
    </sheetView>
  </sheetViews>
  <sheetFormatPr baseColWidth="10" defaultColWidth="11.5546875" defaultRowHeight="13.8" x14ac:dyDescent="0.25"/>
  <cols>
    <col min="1" max="1" width="12" style="8" customWidth="1"/>
    <col min="2" max="2" width="6.5546875" style="29" customWidth="1"/>
    <col min="3" max="3" width="13.33203125" style="29" customWidth="1"/>
    <col min="4" max="4" width="11.88671875" style="29" customWidth="1"/>
    <col min="5" max="5" width="8.44140625" style="29" customWidth="1"/>
    <col min="6" max="6" width="3.6640625" style="29" customWidth="1"/>
    <col min="7" max="7" width="10.6640625" style="29" customWidth="1"/>
    <col min="8" max="8" width="12.33203125" style="29" customWidth="1"/>
    <col min="9" max="9" width="7.33203125" style="29" customWidth="1"/>
    <col min="10" max="10" width="12.109375" style="29" customWidth="1"/>
    <col min="11" max="11" width="11.5546875" style="29" customWidth="1"/>
    <col min="12" max="16384" width="11.5546875" style="8"/>
  </cols>
  <sheetData>
    <row r="1" spans="1:11" ht="15" x14ac:dyDescent="0.25">
      <c r="A1" s="42"/>
      <c r="B1" s="39"/>
      <c r="C1" s="39"/>
      <c r="D1" s="39"/>
    </row>
    <row r="2" spans="1:11" s="22" customFormat="1" ht="15" x14ac:dyDescent="0.25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22" customFormat="1" ht="15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22" customFormat="1" ht="15" customHeight="1" x14ac:dyDescent="0.25">
      <c r="A4" s="146"/>
      <c r="B4" s="146"/>
      <c r="C4" s="146"/>
      <c r="D4" s="146"/>
      <c r="E4" s="39"/>
      <c r="F4" s="39"/>
      <c r="G4" s="39"/>
      <c r="H4" s="39"/>
      <c r="I4" s="39"/>
      <c r="J4" s="39"/>
      <c r="K4" s="39"/>
    </row>
    <row r="5" spans="1:11" s="22" customFormat="1" ht="15.75" customHeight="1" x14ac:dyDescent="0.25">
      <c r="A5" s="44"/>
      <c r="B5" s="48"/>
      <c r="C5" s="48"/>
      <c r="D5" s="48"/>
      <c r="E5" s="39"/>
      <c r="F5" s="39"/>
      <c r="G5" s="39"/>
      <c r="H5" s="39"/>
      <c r="I5" s="39"/>
      <c r="J5" s="39"/>
      <c r="K5" s="39"/>
    </row>
    <row r="6" spans="1:11" s="22" customFormat="1" ht="9" customHeight="1" x14ac:dyDescent="0.25">
      <c r="A6" s="23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s="22" customFormat="1" ht="15" customHeight="1" x14ac:dyDescent="0.25">
      <c r="A7" s="23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s="22" customFormat="1" ht="15" customHeight="1" x14ac:dyDescent="0.25">
      <c r="A8" s="23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s="24" customFormat="1" ht="15" customHeight="1" x14ac:dyDescent="0.25">
      <c r="A9" s="147" t="s">
        <v>73</v>
      </c>
      <c r="B9" s="147"/>
      <c r="C9" s="147"/>
      <c r="D9" s="147"/>
      <c r="E9" s="147"/>
      <c r="F9" s="147"/>
      <c r="G9" s="147"/>
      <c r="H9" s="147"/>
      <c r="I9" s="147"/>
      <c r="J9" s="147"/>
      <c r="K9" s="45"/>
    </row>
    <row r="10" spans="1:11" s="22" customFormat="1" ht="15" customHeight="1" x14ac:dyDescent="0.25">
      <c r="A10" s="23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5">
      <c r="A11" s="25"/>
      <c r="B11" s="46"/>
      <c r="C11" s="46"/>
      <c r="D11" s="46"/>
      <c r="E11" s="46"/>
      <c r="F11" s="46"/>
      <c r="G11" s="46"/>
      <c r="H11" s="46"/>
    </row>
    <row r="12" spans="1:11" s="26" customFormat="1" ht="15" x14ac:dyDescent="0.25">
      <c r="A12" s="26" t="s">
        <v>74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s="26" customFormat="1" ht="15" x14ac:dyDescent="0.25">
      <c r="A13" s="26" t="s">
        <v>75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26" customFormat="1" ht="15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26" customFormat="1" ht="15" x14ac:dyDescent="0.25">
      <c r="A15" s="26" t="s">
        <v>124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s="26" customFormat="1" ht="15" x14ac:dyDescent="0.25"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s="26" customFormat="1" ht="15" x14ac:dyDescent="0.25">
      <c r="A17" s="26" t="s">
        <v>126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s="26" customFormat="1" ht="15" x14ac:dyDescent="0.25">
      <c r="A18" s="26" t="s">
        <v>76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s="26" customFormat="1" ht="15" x14ac:dyDescent="0.2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s="26" customFormat="1" ht="15" x14ac:dyDescent="0.25"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x14ac:dyDescent="0.25">
      <c r="A21" s="25"/>
      <c r="B21" s="46"/>
      <c r="C21" s="46"/>
      <c r="D21" s="46"/>
      <c r="E21" s="46"/>
      <c r="F21" s="46"/>
      <c r="G21" s="46"/>
      <c r="H21" s="46"/>
    </row>
    <row r="22" spans="1:11" ht="15" customHeight="1" x14ac:dyDescent="0.25">
      <c r="A22" s="27" t="s">
        <v>77</v>
      </c>
      <c r="B22" s="46"/>
      <c r="C22" s="46"/>
      <c r="D22" s="46"/>
      <c r="E22" s="46"/>
      <c r="F22" s="46"/>
      <c r="G22" s="46"/>
      <c r="H22" s="46"/>
    </row>
    <row r="23" spans="1:11" x14ac:dyDescent="0.25">
      <c r="A23" s="28"/>
      <c r="B23" s="50"/>
      <c r="C23" s="50"/>
      <c r="D23" s="50"/>
      <c r="E23" s="50"/>
      <c r="F23" s="50"/>
      <c r="G23" s="50"/>
      <c r="H23" s="50"/>
      <c r="I23" s="31"/>
      <c r="J23" s="31"/>
    </row>
    <row r="24" spans="1:11" x14ac:dyDescent="0.25">
      <c r="A24" s="1" t="s">
        <v>78</v>
      </c>
      <c r="D24" s="144" t="s">
        <v>79</v>
      </c>
      <c r="E24" s="144"/>
      <c r="G24" s="29" t="s">
        <v>80</v>
      </c>
    </row>
    <row r="25" spans="1:11" x14ac:dyDescent="0.25">
      <c r="A25" s="30" t="s">
        <v>81</v>
      </c>
      <c r="B25" s="31"/>
      <c r="C25" s="31"/>
      <c r="D25" s="144" t="s">
        <v>82</v>
      </c>
      <c r="E25" s="144"/>
      <c r="F25" s="31"/>
      <c r="G25" s="31" t="s">
        <v>83</v>
      </c>
      <c r="H25" s="31"/>
      <c r="I25" s="31"/>
      <c r="J25" s="31"/>
    </row>
    <row r="26" spans="1:11" ht="9" customHeight="1" x14ac:dyDescent="0.25">
      <c r="A26" s="32"/>
      <c r="B26" s="33"/>
      <c r="C26" s="51"/>
      <c r="D26" s="52"/>
      <c r="E26" s="33"/>
      <c r="F26" s="51"/>
      <c r="G26" s="33"/>
      <c r="H26" s="52"/>
      <c r="I26" s="33"/>
      <c r="J26" s="51"/>
    </row>
    <row r="27" spans="1:11" x14ac:dyDescent="0.25">
      <c r="A27" s="1" t="s">
        <v>138</v>
      </c>
      <c r="B27" s="34">
        <v>860</v>
      </c>
      <c r="C27" s="53" t="s">
        <v>84</v>
      </c>
      <c r="D27" s="54" t="s">
        <v>139</v>
      </c>
      <c r="E27" s="34">
        <v>1025</v>
      </c>
      <c r="F27" s="53" t="s">
        <v>85</v>
      </c>
      <c r="H27" s="54" t="s">
        <v>140</v>
      </c>
      <c r="I27" s="34">
        <v>1195</v>
      </c>
      <c r="J27" s="53" t="s">
        <v>127</v>
      </c>
    </row>
    <row r="28" spans="1:11" x14ac:dyDescent="0.25">
      <c r="A28" s="30" t="s">
        <v>10</v>
      </c>
      <c r="B28" s="34">
        <v>690</v>
      </c>
      <c r="C28" s="55" t="s">
        <v>10</v>
      </c>
      <c r="D28" s="56" t="s">
        <v>10</v>
      </c>
      <c r="E28" s="34">
        <v>720</v>
      </c>
      <c r="F28" s="55" t="s">
        <v>10</v>
      </c>
      <c r="G28" s="31"/>
      <c r="H28" s="56" t="s">
        <v>10</v>
      </c>
      <c r="I28" s="34">
        <v>920</v>
      </c>
      <c r="J28" s="55" t="s">
        <v>10</v>
      </c>
    </row>
    <row r="29" spans="1:11" s="22" customFormat="1" ht="12.75" customHeight="1" x14ac:dyDescent="0.25">
      <c r="A29" s="35"/>
      <c r="B29" s="36"/>
      <c r="C29" s="36"/>
      <c r="D29" s="57"/>
      <c r="E29" s="57"/>
      <c r="F29" s="36"/>
      <c r="G29" s="36"/>
      <c r="H29" s="36"/>
      <c r="I29" s="36"/>
      <c r="J29" s="36"/>
      <c r="K29" s="39"/>
    </row>
    <row r="30" spans="1:11" s="22" customFormat="1" ht="15" x14ac:dyDescent="0.25">
      <c r="A30" s="35" t="s">
        <v>144</v>
      </c>
      <c r="B30" s="36"/>
      <c r="C30" s="36"/>
      <c r="D30" s="57"/>
      <c r="E30" s="57"/>
      <c r="F30" s="36"/>
      <c r="G30" s="36"/>
      <c r="H30" s="36"/>
      <c r="I30" s="36"/>
      <c r="J30" s="36"/>
      <c r="K30" s="39"/>
    </row>
    <row r="31" spans="1:11" s="22" customFormat="1" ht="15" x14ac:dyDescent="0.25">
      <c r="A31" s="35" t="s">
        <v>141</v>
      </c>
      <c r="B31" s="36"/>
      <c r="C31" s="36"/>
      <c r="D31" s="57"/>
      <c r="E31" s="57"/>
      <c r="F31" s="36"/>
      <c r="G31" s="36"/>
      <c r="H31" s="36"/>
      <c r="I31" s="36"/>
      <c r="J31" s="36"/>
      <c r="K31" s="39"/>
    </row>
    <row r="32" spans="1:11" s="22" customFormat="1" ht="15" x14ac:dyDescent="0.25">
      <c r="A32" s="35" t="s">
        <v>145</v>
      </c>
      <c r="B32" s="36"/>
      <c r="C32" s="36"/>
      <c r="D32" s="57"/>
      <c r="E32" s="57"/>
      <c r="F32" s="36"/>
      <c r="G32" s="36"/>
      <c r="H32" s="36"/>
      <c r="I32" s="36"/>
      <c r="J32" s="36"/>
      <c r="K32" s="39"/>
    </row>
    <row r="33" spans="1:11" s="22" customFormat="1" ht="15" x14ac:dyDescent="0.25">
      <c r="A33" s="35" t="s">
        <v>142</v>
      </c>
      <c r="B33" s="36"/>
      <c r="C33" s="36"/>
      <c r="D33" s="57"/>
      <c r="E33" s="57"/>
      <c r="F33" s="36"/>
      <c r="G33" s="36"/>
      <c r="H33" s="36"/>
      <c r="I33" s="36"/>
      <c r="J33" s="36"/>
      <c r="K33" s="39"/>
    </row>
    <row r="34" spans="1:11" s="22" customFormat="1" ht="15" x14ac:dyDescent="0.25">
      <c r="A34" s="35"/>
      <c r="B34" s="36"/>
      <c r="C34" s="36"/>
      <c r="D34" s="57"/>
      <c r="E34" s="57"/>
      <c r="F34" s="36"/>
      <c r="G34" s="36"/>
      <c r="H34" s="36"/>
      <c r="I34" s="36"/>
      <c r="J34" s="36"/>
      <c r="K34" s="39"/>
    </row>
    <row r="35" spans="1:11" s="22" customFormat="1" ht="15" x14ac:dyDescent="0.25">
      <c r="A35" s="35"/>
      <c r="B35" s="36"/>
      <c r="C35" s="36"/>
      <c r="D35" s="57"/>
      <c r="E35" s="57"/>
      <c r="F35" s="36"/>
      <c r="G35" s="36"/>
      <c r="H35" s="36"/>
      <c r="I35" s="36"/>
      <c r="J35" s="36"/>
      <c r="K35" s="39"/>
    </row>
    <row r="36" spans="1:11" x14ac:dyDescent="0.25">
      <c r="A36" s="1"/>
    </row>
    <row r="37" spans="1:11" ht="15" customHeight="1" x14ac:dyDescent="0.25">
      <c r="A37" s="27" t="s">
        <v>86</v>
      </c>
    </row>
    <row r="38" spans="1:11" x14ac:dyDescent="0.25">
      <c r="A38" s="1"/>
      <c r="D38" s="31"/>
      <c r="E38" s="31"/>
      <c r="F38" s="31"/>
    </row>
    <row r="39" spans="1:11" x14ac:dyDescent="0.25">
      <c r="A39" s="37" t="s">
        <v>87</v>
      </c>
      <c r="B39" s="38"/>
      <c r="C39" s="148" t="s">
        <v>128</v>
      </c>
      <c r="D39" s="148"/>
      <c r="E39" s="148"/>
      <c r="G39" s="38" t="s">
        <v>88</v>
      </c>
      <c r="H39" s="38"/>
      <c r="I39" s="38"/>
      <c r="J39" s="38"/>
    </row>
    <row r="40" spans="1:11" ht="15.75" customHeight="1" x14ac:dyDescent="0.25">
      <c r="A40" s="30" t="s">
        <v>10</v>
      </c>
      <c r="B40" s="31"/>
      <c r="C40" s="143" t="s">
        <v>89</v>
      </c>
      <c r="D40" s="143"/>
      <c r="E40" s="143"/>
      <c r="F40" s="31"/>
      <c r="G40" s="31" t="s">
        <v>143</v>
      </c>
      <c r="H40" s="31"/>
      <c r="I40" s="31"/>
      <c r="J40" s="31"/>
    </row>
    <row r="41" spans="1:11" ht="9" customHeight="1" x14ac:dyDescent="0.25">
      <c r="A41" s="32"/>
      <c r="B41" s="33"/>
      <c r="C41" s="51"/>
      <c r="D41" s="52"/>
      <c r="E41" s="33"/>
      <c r="F41" s="51"/>
      <c r="G41" s="33"/>
      <c r="H41" s="52"/>
      <c r="I41" s="33"/>
      <c r="J41" s="51"/>
    </row>
    <row r="42" spans="1:11" x14ac:dyDescent="0.25">
      <c r="A42" s="1" t="s">
        <v>138</v>
      </c>
      <c r="B42" s="34">
        <v>360</v>
      </c>
      <c r="C42" s="53" t="s">
        <v>90</v>
      </c>
      <c r="D42" s="54" t="s">
        <v>139</v>
      </c>
      <c r="E42" s="34">
        <v>496</v>
      </c>
      <c r="F42" s="53" t="s">
        <v>91</v>
      </c>
      <c r="H42" s="54" t="s">
        <v>140</v>
      </c>
      <c r="I42" s="34">
        <v>260</v>
      </c>
      <c r="J42" s="53" t="s">
        <v>92</v>
      </c>
    </row>
    <row r="43" spans="1:11" x14ac:dyDescent="0.25">
      <c r="A43" s="30" t="s">
        <v>10</v>
      </c>
      <c r="B43" s="47">
        <v>4350</v>
      </c>
      <c r="C43" s="55" t="s">
        <v>10</v>
      </c>
      <c r="D43" s="56" t="s">
        <v>10</v>
      </c>
      <c r="E43" s="47">
        <v>5540</v>
      </c>
      <c r="F43" s="55" t="s">
        <v>10</v>
      </c>
      <c r="G43" s="31"/>
      <c r="H43" s="56" t="s">
        <v>10</v>
      </c>
      <c r="I43" s="47">
        <v>6450</v>
      </c>
      <c r="J43" s="55" t="s">
        <v>10</v>
      </c>
    </row>
    <row r="44" spans="1:11" ht="12.75" customHeight="1" x14ac:dyDescent="0.25">
      <c r="A44" s="32"/>
      <c r="B44" s="33"/>
      <c r="C44" s="33"/>
      <c r="D44" s="51"/>
      <c r="E44" s="51"/>
      <c r="F44" s="51"/>
      <c r="G44" s="33"/>
      <c r="H44" s="33"/>
      <c r="I44" s="33"/>
      <c r="J44" s="33"/>
    </row>
    <row r="45" spans="1:11" s="22" customFormat="1" ht="15.75" customHeight="1" x14ac:dyDescent="0.25">
      <c r="A45" s="35" t="s">
        <v>93</v>
      </c>
      <c r="B45" s="36"/>
      <c r="C45" s="36"/>
      <c r="D45" s="57"/>
      <c r="E45" s="57"/>
      <c r="F45" s="57"/>
      <c r="G45" s="36"/>
      <c r="H45" s="36"/>
      <c r="I45" s="36"/>
      <c r="J45" s="36"/>
      <c r="K45" s="39"/>
    </row>
    <row r="46" spans="1:11" s="22" customFormat="1" ht="15.75" customHeight="1" x14ac:dyDescent="0.25">
      <c r="A46" s="35" t="s">
        <v>94</v>
      </c>
      <c r="B46" s="36"/>
      <c r="C46" s="36"/>
      <c r="D46" s="57"/>
      <c r="E46" s="57"/>
      <c r="F46" s="57"/>
      <c r="G46" s="36"/>
      <c r="H46" s="36"/>
      <c r="I46" s="36"/>
      <c r="J46" s="36"/>
      <c r="K46" s="39"/>
    </row>
    <row r="47" spans="1:11" s="22" customFormat="1" ht="15.75" customHeight="1" x14ac:dyDescent="0.25">
      <c r="A47" s="35" t="s">
        <v>95</v>
      </c>
      <c r="B47" s="36"/>
      <c r="C47" s="36"/>
      <c r="D47" s="57"/>
      <c r="E47" s="57"/>
      <c r="F47" s="57"/>
      <c r="G47" s="36"/>
      <c r="H47" s="36"/>
      <c r="I47" s="36"/>
      <c r="J47" s="36"/>
      <c r="K47" s="39"/>
    </row>
    <row r="48" spans="1:11" s="22" customFormat="1" ht="15.75" customHeight="1" x14ac:dyDescent="0.25">
      <c r="A48" s="35"/>
      <c r="B48" s="36"/>
      <c r="C48" s="36"/>
      <c r="D48" s="57"/>
      <c r="E48" s="57"/>
      <c r="F48" s="57"/>
      <c r="G48" s="36"/>
      <c r="H48" s="36"/>
      <c r="I48" s="36"/>
      <c r="J48" s="36"/>
      <c r="K48" s="39"/>
    </row>
    <row r="49" spans="1:11" s="22" customFormat="1" ht="15.75" customHeight="1" x14ac:dyDescent="0.25">
      <c r="A49" s="24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s="22" customFormat="1" ht="9" customHeight="1" x14ac:dyDescent="0.25">
      <c r="A50" s="23" t="s">
        <v>53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s="22" customFormat="1" ht="9" customHeight="1" x14ac:dyDescent="0.25">
      <c r="A51" s="23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s="22" customFormat="1" ht="9" customHeight="1" x14ac:dyDescent="0.25">
      <c r="A52" s="23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s="22" customFormat="1" ht="9" customHeight="1" x14ac:dyDescent="0.25">
      <c r="A53" s="23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s="22" customFormat="1" ht="15.75" customHeight="1" x14ac:dyDescent="0.25">
      <c r="A54" s="24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5" customHeight="1" x14ac:dyDescent="0.25">
      <c r="A55" s="27" t="s">
        <v>96</v>
      </c>
    </row>
    <row r="56" spans="1:11" ht="15.75" customHeight="1" x14ac:dyDescent="0.25">
      <c r="A56" s="27"/>
    </row>
    <row r="57" spans="1:11" ht="15.75" customHeight="1" x14ac:dyDescent="0.25">
      <c r="A57" s="40" t="s">
        <v>97</v>
      </c>
      <c r="B57" s="38"/>
      <c r="C57" s="38"/>
      <c r="D57" s="144" t="s">
        <v>98</v>
      </c>
      <c r="E57" s="144"/>
      <c r="F57" s="38"/>
      <c r="G57" s="38" t="s">
        <v>99</v>
      </c>
      <c r="H57" s="38"/>
      <c r="I57" s="38"/>
      <c r="J57" s="38"/>
    </row>
    <row r="58" spans="1:11" ht="15.75" customHeight="1" x14ac:dyDescent="0.25">
      <c r="A58" s="32" t="s">
        <v>100</v>
      </c>
      <c r="B58" s="33"/>
      <c r="C58" s="33"/>
      <c r="D58" s="145" t="s">
        <v>101</v>
      </c>
      <c r="E58" s="145"/>
      <c r="F58" s="33"/>
      <c r="G58" s="33" t="s">
        <v>102</v>
      </c>
      <c r="H58" s="33"/>
      <c r="I58" s="33"/>
      <c r="J58" s="33"/>
    </row>
    <row r="59" spans="1:11" ht="15.75" customHeight="1" x14ac:dyDescent="0.25">
      <c r="A59" s="30"/>
      <c r="B59" s="31"/>
      <c r="C59" s="31"/>
      <c r="D59" s="31"/>
      <c r="E59" s="31"/>
      <c r="F59" s="31"/>
      <c r="G59" s="31" t="s">
        <v>103</v>
      </c>
      <c r="H59" s="31"/>
      <c r="I59" s="31"/>
      <c r="J59" s="31"/>
    </row>
    <row r="60" spans="1:11" ht="9" customHeight="1" x14ac:dyDescent="0.25">
      <c r="A60" s="32"/>
      <c r="B60" s="33"/>
      <c r="C60" s="51"/>
      <c r="D60" s="52"/>
      <c r="E60" s="33"/>
      <c r="F60" s="51"/>
      <c r="G60" s="33"/>
      <c r="H60" s="52"/>
      <c r="I60" s="33"/>
      <c r="J60" s="51"/>
    </row>
    <row r="61" spans="1:11" x14ac:dyDescent="0.25">
      <c r="A61" s="1" t="s">
        <v>138</v>
      </c>
      <c r="B61" s="34">
        <v>960</v>
      </c>
      <c r="C61" s="53" t="s">
        <v>104</v>
      </c>
      <c r="D61" s="54" t="s">
        <v>139</v>
      </c>
      <c r="E61" s="34">
        <v>970</v>
      </c>
      <c r="F61" s="53" t="s">
        <v>105</v>
      </c>
      <c r="H61" s="54" t="s">
        <v>140</v>
      </c>
      <c r="I61" s="34">
        <v>1280</v>
      </c>
      <c r="J61" s="53" t="s">
        <v>106</v>
      </c>
    </row>
    <row r="62" spans="1:11" ht="15" customHeight="1" x14ac:dyDescent="0.25">
      <c r="A62" s="30" t="s">
        <v>10</v>
      </c>
      <c r="B62" s="47">
        <v>1800</v>
      </c>
      <c r="C62" s="55" t="s">
        <v>10</v>
      </c>
      <c r="D62" s="56" t="s">
        <v>10</v>
      </c>
      <c r="E62" s="47">
        <v>2045</v>
      </c>
      <c r="F62" s="55" t="s">
        <v>10</v>
      </c>
      <c r="G62" s="31"/>
      <c r="H62" s="56" t="s">
        <v>10</v>
      </c>
      <c r="I62" s="47">
        <v>2210</v>
      </c>
      <c r="J62" s="55" t="s">
        <v>10</v>
      </c>
    </row>
    <row r="63" spans="1:11" s="22" customFormat="1" ht="15.75" customHeight="1" x14ac:dyDescent="0.2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9"/>
    </row>
    <row r="64" spans="1:11" s="22" customFormat="1" ht="15.75" customHeight="1" x14ac:dyDescent="0.25">
      <c r="A64" s="35" t="s">
        <v>107</v>
      </c>
      <c r="B64" s="36"/>
      <c r="C64" s="36"/>
      <c r="D64" s="36"/>
      <c r="E64" s="36"/>
      <c r="F64" s="36"/>
      <c r="G64" s="36"/>
      <c r="H64" s="36"/>
      <c r="I64" s="36"/>
      <c r="J64" s="36"/>
      <c r="K64" s="39"/>
    </row>
    <row r="65" spans="1:11" s="22" customFormat="1" ht="15.75" customHeight="1" x14ac:dyDescent="0.25">
      <c r="A65" s="35" t="s">
        <v>108</v>
      </c>
      <c r="B65" s="36"/>
      <c r="C65" s="36"/>
      <c r="D65" s="36"/>
      <c r="E65" s="36"/>
      <c r="F65" s="36"/>
      <c r="G65" s="36"/>
      <c r="H65" s="36"/>
      <c r="I65" s="36"/>
      <c r="J65" s="36"/>
      <c r="K65" s="39"/>
    </row>
    <row r="66" spans="1:11" s="22" customFormat="1" ht="15.75" customHeight="1" x14ac:dyDescent="0.25">
      <c r="A66" s="35" t="s">
        <v>109</v>
      </c>
      <c r="B66" s="36"/>
      <c r="C66" s="36"/>
      <c r="D66" s="36"/>
      <c r="E66" s="36"/>
      <c r="F66" s="36"/>
      <c r="G66" s="36"/>
      <c r="H66" s="36"/>
      <c r="I66" s="36"/>
      <c r="J66" s="36"/>
      <c r="K66" s="39"/>
    </row>
    <row r="67" spans="1:11" s="22" customFormat="1" ht="15.75" customHeight="1" x14ac:dyDescent="0.2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9"/>
    </row>
    <row r="68" spans="1:11" s="22" customFormat="1" ht="15.75" customHeight="1" x14ac:dyDescent="0.2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9"/>
    </row>
    <row r="69" spans="1:11" s="22" customFormat="1" ht="15.75" customHeight="1" x14ac:dyDescent="0.2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9"/>
    </row>
    <row r="70" spans="1:11" s="22" customFormat="1" ht="15.75" customHeight="1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9"/>
    </row>
    <row r="71" spans="1:11" x14ac:dyDescent="0.25">
      <c r="A71" s="1"/>
    </row>
    <row r="72" spans="1:11" ht="15" customHeight="1" x14ac:dyDescent="0.25">
      <c r="A72" s="27" t="s">
        <v>110</v>
      </c>
    </row>
    <row r="73" spans="1:11" x14ac:dyDescent="0.25">
      <c r="A73" s="1"/>
    </row>
    <row r="74" spans="1:11" x14ac:dyDescent="0.25">
      <c r="A74" s="41" t="s">
        <v>111</v>
      </c>
      <c r="B74" s="38"/>
      <c r="C74" s="38"/>
      <c r="D74" s="144" t="s">
        <v>89</v>
      </c>
      <c r="E74" s="144"/>
      <c r="F74" s="38"/>
      <c r="G74" s="38" t="s">
        <v>112</v>
      </c>
      <c r="H74" s="38"/>
      <c r="I74" s="38"/>
      <c r="J74" s="38"/>
    </row>
    <row r="75" spans="1:11" ht="15.75" customHeight="1" x14ac:dyDescent="0.25">
      <c r="A75" s="141" t="s">
        <v>113</v>
      </c>
      <c r="B75" s="141"/>
      <c r="C75" s="31"/>
      <c r="D75" s="143" t="s">
        <v>101</v>
      </c>
      <c r="E75" s="143"/>
      <c r="F75" s="31"/>
      <c r="G75" s="31" t="s">
        <v>72</v>
      </c>
      <c r="H75" s="31"/>
      <c r="I75" s="31"/>
      <c r="J75" s="31"/>
    </row>
    <row r="76" spans="1:11" s="22" customFormat="1" ht="15" x14ac:dyDescent="0.25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9" customHeight="1" x14ac:dyDescent="0.25">
      <c r="A77" s="32"/>
      <c r="B77" s="33"/>
      <c r="C77" s="51"/>
      <c r="D77" s="52"/>
      <c r="E77" s="33"/>
      <c r="F77" s="51"/>
      <c r="G77" s="33"/>
      <c r="H77" s="52"/>
      <c r="I77" s="33"/>
      <c r="J77" s="51"/>
    </row>
    <row r="78" spans="1:11" x14ac:dyDescent="0.25">
      <c r="A78" s="1" t="s">
        <v>138</v>
      </c>
      <c r="B78" s="58">
        <v>4350</v>
      </c>
      <c r="C78" s="59" t="s">
        <v>114</v>
      </c>
      <c r="D78" s="54" t="s">
        <v>139</v>
      </c>
      <c r="E78" s="58">
        <v>5540</v>
      </c>
      <c r="F78" s="59" t="s">
        <v>115</v>
      </c>
      <c r="H78" s="54" t="s">
        <v>140</v>
      </c>
      <c r="I78" s="58">
        <v>6450</v>
      </c>
      <c r="J78" s="59" t="s">
        <v>116</v>
      </c>
    </row>
    <row r="79" spans="1:11" x14ac:dyDescent="0.25">
      <c r="A79" s="30" t="s">
        <v>10</v>
      </c>
      <c r="B79" s="58">
        <v>1800</v>
      </c>
      <c r="C79" s="55" t="s">
        <v>10</v>
      </c>
      <c r="D79" s="56" t="s">
        <v>10</v>
      </c>
      <c r="E79" s="58">
        <v>2045</v>
      </c>
      <c r="F79" s="55" t="s">
        <v>10</v>
      </c>
      <c r="G79" s="31"/>
      <c r="H79" s="56" t="s">
        <v>10</v>
      </c>
      <c r="I79" s="58">
        <v>2210</v>
      </c>
      <c r="J79" s="55" t="s">
        <v>10</v>
      </c>
    </row>
    <row r="80" spans="1:11" s="22" customFormat="1" ht="15" x14ac:dyDescent="0.25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s="22" customFormat="1" ht="15" x14ac:dyDescent="0.25">
      <c r="A81" s="22" t="s">
        <v>117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s="22" customFormat="1" ht="15" x14ac:dyDescent="0.25">
      <c r="A82" s="22" t="s">
        <v>118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s="22" customFormat="1" ht="15" x14ac:dyDescent="0.25">
      <c r="A83" s="22" t="s">
        <v>119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s="22" customFormat="1" ht="15" x14ac:dyDescent="0.25">
      <c r="A84" s="22" t="s">
        <v>120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s="22" customFormat="1" ht="15" x14ac:dyDescent="0.25">
      <c r="A85" s="22" t="s">
        <v>121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s="22" customFormat="1" ht="15" x14ac:dyDescent="0.25">
      <c r="A86" s="22" t="s">
        <v>122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 s="22" customFormat="1" ht="15" x14ac:dyDescent="0.25">
      <c r="A87" s="22" t="s">
        <v>123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s="22" customFormat="1" ht="15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</row>
  </sheetData>
  <mergeCells count="11">
    <mergeCell ref="A4:D4"/>
    <mergeCell ref="A9:J9"/>
    <mergeCell ref="D24:E24"/>
    <mergeCell ref="D25:E25"/>
    <mergeCell ref="C39:E39"/>
    <mergeCell ref="A75:B75"/>
    <mergeCell ref="D75:E75"/>
    <mergeCell ref="C40:E40"/>
    <mergeCell ref="D57:E57"/>
    <mergeCell ref="D58:E58"/>
    <mergeCell ref="D74:E74"/>
  </mergeCells>
  <phoneticPr fontId="0" type="noConversion"/>
  <pageMargins left="0.56000000000000005" right="0.26" top="0.54" bottom="0.49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5"/>
  <sheetViews>
    <sheetView zoomScale="150" workbookViewId="0">
      <selection activeCell="G74" sqref="G74"/>
    </sheetView>
  </sheetViews>
  <sheetFormatPr baseColWidth="10" defaultColWidth="11.44140625" defaultRowHeight="13.8" x14ac:dyDescent="0.25"/>
  <cols>
    <col min="1" max="1" width="32.5546875" style="9" customWidth="1"/>
    <col min="2" max="3" width="8" style="68" customWidth="1"/>
    <col min="4" max="4" width="7.5546875" style="68" customWidth="1"/>
    <col min="5" max="6" width="7.109375" style="68" customWidth="1"/>
    <col min="7" max="7" width="6.44140625" style="68" customWidth="1"/>
    <col min="8" max="9" width="7" style="68" customWidth="1"/>
    <col min="10" max="69" width="11.44140625" style="8" customWidth="1"/>
    <col min="70" max="16384" width="11.44140625" style="9"/>
  </cols>
  <sheetData>
    <row r="1" spans="1:69" s="8" customFormat="1" ht="4.5" customHeight="1" x14ac:dyDescent="0.25">
      <c r="A1" s="18"/>
      <c r="B1" s="67"/>
      <c r="C1" s="67"/>
      <c r="D1" s="67"/>
      <c r="E1" s="67"/>
      <c r="F1" s="67"/>
      <c r="G1" s="67"/>
      <c r="H1" s="67"/>
      <c r="I1" s="67"/>
    </row>
    <row r="2" spans="1:69" ht="18" customHeight="1" x14ac:dyDescent="0.25">
      <c r="A2" s="150" t="s">
        <v>135</v>
      </c>
      <c r="B2" s="151"/>
      <c r="C2" s="151"/>
      <c r="D2" s="151"/>
      <c r="E2" s="151"/>
      <c r="F2" s="151"/>
      <c r="G2" s="151"/>
      <c r="H2" s="151"/>
      <c r="I2" s="152"/>
    </row>
    <row r="3" spans="1:69" ht="15.9" customHeight="1" x14ac:dyDescent="0.25">
      <c r="A3" s="153" t="s">
        <v>24</v>
      </c>
      <c r="B3" s="154"/>
      <c r="C3" s="154"/>
      <c r="D3" s="154"/>
      <c r="E3" s="154"/>
      <c r="F3" s="154"/>
      <c r="G3" s="154"/>
      <c r="H3" s="154"/>
      <c r="I3" s="155"/>
    </row>
    <row r="4" spans="1:69" ht="15.9" customHeight="1" x14ac:dyDescent="0.25">
      <c r="A4" s="156" t="s">
        <v>131</v>
      </c>
      <c r="B4" s="157"/>
      <c r="C4" s="157"/>
      <c r="D4" s="157"/>
      <c r="E4" s="157"/>
      <c r="F4" s="157"/>
      <c r="G4" s="157"/>
      <c r="H4" s="157"/>
      <c r="I4" s="158"/>
    </row>
    <row r="5" spans="1:69" s="12" customFormat="1" ht="15.9" customHeight="1" x14ac:dyDescent="0.25">
      <c r="A5" s="73"/>
      <c r="B5" s="159">
        <v>2017</v>
      </c>
      <c r="C5" s="160"/>
      <c r="D5" s="161"/>
      <c r="E5" s="159">
        <v>2018</v>
      </c>
      <c r="F5" s="160"/>
      <c r="G5" s="161"/>
      <c r="H5" s="160">
        <v>2019</v>
      </c>
      <c r="I5" s="16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69" s="21" customFormat="1" ht="15.9" customHeight="1" x14ac:dyDescent="0.25">
      <c r="A6" s="74"/>
      <c r="B6" s="75"/>
      <c r="C6" s="162" t="s">
        <v>54</v>
      </c>
      <c r="D6" s="76" t="s">
        <v>136</v>
      </c>
      <c r="E6" s="75"/>
      <c r="F6" s="164" t="s">
        <v>54</v>
      </c>
      <c r="G6" s="76" t="s">
        <v>136</v>
      </c>
      <c r="H6" s="75"/>
      <c r="I6" s="75" t="s">
        <v>136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 s="21" customFormat="1" ht="13.5" customHeight="1" x14ac:dyDescent="0.25">
      <c r="A7" s="77"/>
      <c r="B7" s="107"/>
      <c r="C7" s="163"/>
      <c r="D7" s="76"/>
      <c r="F7" s="165"/>
      <c r="G7" s="76"/>
      <c r="H7" s="107"/>
      <c r="I7" s="107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 ht="15.9" customHeight="1" x14ac:dyDescent="0.25">
      <c r="A8" s="78" t="s">
        <v>8</v>
      </c>
      <c r="B8" s="108"/>
      <c r="C8" s="108"/>
      <c r="D8" s="109"/>
      <c r="E8" s="109"/>
      <c r="F8" s="109"/>
      <c r="G8" s="108"/>
      <c r="H8" s="108"/>
      <c r="I8" s="110"/>
    </row>
    <row r="9" spans="1:69" ht="15" customHeight="1" x14ac:dyDescent="0.25">
      <c r="A9" s="93" t="s">
        <v>9</v>
      </c>
      <c r="B9" s="98"/>
      <c r="C9" s="98"/>
      <c r="D9" s="99"/>
      <c r="E9" s="99"/>
      <c r="F9" s="99"/>
      <c r="G9" s="98"/>
      <c r="H9" s="98"/>
      <c r="I9" s="98"/>
    </row>
    <row r="10" spans="1:69" ht="15" customHeight="1" x14ac:dyDescent="0.25">
      <c r="A10" s="94" t="s">
        <v>25</v>
      </c>
      <c r="B10" s="98">
        <v>60</v>
      </c>
      <c r="C10" s="98"/>
      <c r="D10" s="98"/>
      <c r="E10" s="98">
        <v>40</v>
      </c>
      <c r="F10" s="98"/>
      <c r="G10" s="98"/>
      <c r="H10" s="98">
        <v>15</v>
      </c>
      <c r="I10" s="98"/>
    </row>
    <row r="11" spans="1:69" ht="15" customHeight="1" x14ac:dyDescent="0.25">
      <c r="A11" s="94" t="s">
        <v>11</v>
      </c>
      <c r="B11" s="98">
        <v>200</v>
      </c>
      <c r="C11" s="98"/>
      <c r="D11" s="98"/>
      <c r="E11" s="98">
        <v>320</v>
      </c>
      <c r="F11" s="98"/>
      <c r="G11" s="98"/>
      <c r="H11" s="98">
        <v>400</v>
      </c>
      <c r="I11" s="98"/>
    </row>
    <row r="12" spans="1:69" ht="15" customHeight="1" x14ac:dyDescent="0.25">
      <c r="A12" s="94" t="s">
        <v>12</v>
      </c>
      <c r="B12" s="98">
        <v>40</v>
      </c>
      <c r="C12" s="98"/>
      <c r="D12" s="98"/>
      <c r="E12" s="98">
        <v>50</v>
      </c>
      <c r="F12" s="98"/>
      <c r="G12" s="98"/>
      <c r="H12" s="98">
        <v>55</v>
      </c>
      <c r="I12" s="98"/>
    </row>
    <row r="13" spans="1:69" ht="15" customHeight="1" x14ac:dyDescent="0.25">
      <c r="A13" s="94" t="s">
        <v>13</v>
      </c>
      <c r="B13" s="98">
        <f>250+120+180</f>
        <v>550</v>
      </c>
      <c r="C13" s="98"/>
      <c r="D13" s="98"/>
      <c r="E13" s="98">
        <f>265+140+185</f>
        <v>590</v>
      </c>
      <c r="F13" s="98"/>
      <c r="G13" s="98"/>
      <c r="H13" s="98">
        <f>200+160+350</f>
        <v>710</v>
      </c>
      <c r="I13" s="98"/>
    </row>
    <row r="14" spans="1:69" ht="15" customHeight="1" x14ac:dyDescent="0.25">
      <c r="A14" s="94" t="s">
        <v>26</v>
      </c>
      <c r="B14" s="98">
        <v>10</v>
      </c>
      <c r="C14" s="98"/>
      <c r="D14" s="98"/>
      <c r="E14" s="98">
        <v>25</v>
      </c>
      <c r="F14" s="98"/>
      <c r="G14" s="98"/>
      <c r="H14" s="98">
        <v>15</v>
      </c>
      <c r="I14" s="98"/>
    </row>
    <row r="15" spans="1:69" ht="15" customHeight="1" thickBot="1" x14ac:dyDescent="0.3">
      <c r="A15" s="95" t="s">
        <v>14</v>
      </c>
      <c r="B15" s="98">
        <f>SUM(B10:B14)</f>
        <v>860</v>
      </c>
      <c r="C15" s="98"/>
      <c r="D15" s="98"/>
      <c r="E15" s="98">
        <f>SUM(E10:E14)</f>
        <v>1025</v>
      </c>
      <c r="F15" s="98"/>
      <c r="G15" s="98"/>
      <c r="H15" s="98">
        <f>SUM(H10:H14)</f>
        <v>1195</v>
      </c>
      <c r="I15" s="98"/>
    </row>
    <row r="16" spans="1:69" ht="15" customHeight="1" x14ac:dyDescent="0.25">
      <c r="A16" s="96" t="s">
        <v>15</v>
      </c>
      <c r="B16" s="80"/>
      <c r="C16" s="80"/>
      <c r="D16" s="81"/>
      <c r="E16" s="80"/>
      <c r="F16" s="80"/>
      <c r="G16" s="80"/>
      <c r="H16" s="80" t="s">
        <v>10</v>
      </c>
      <c r="I16" s="82"/>
    </row>
    <row r="17" spans="1:9" ht="15" customHeight="1" x14ac:dyDescent="0.25">
      <c r="A17" s="100" t="s">
        <v>27</v>
      </c>
      <c r="B17" s="98">
        <v>100</v>
      </c>
      <c r="C17" s="98"/>
      <c r="D17" s="98"/>
      <c r="E17" s="98">
        <v>100</v>
      </c>
      <c r="F17" s="98"/>
      <c r="G17" s="98"/>
      <c r="H17" s="98">
        <v>100</v>
      </c>
      <c r="I17" s="98"/>
    </row>
    <row r="18" spans="1:9" ht="15" customHeight="1" x14ac:dyDescent="0.25">
      <c r="A18" s="101" t="s">
        <v>28</v>
      </c>
      <c r="B18" s="98">
        <v>280</v>
      </c>
      <c r="C18" s="98"/>
      <c r="D18" s="98"/>
      <c r="E18" s="98">
        <v>280</v>
      </c>
      <c r="F18" s="98"/>
      <c r="G18" s="98"/>
      <c r="H18" s="98">
        <v>310</v>
      </c>
      <c r="I18" s="98"/>
    </row>
    <row r="19" spans="1:9" ht="15" customHeight="1" x14ac:dyDescent="0.25">
      <c r="A19" s="100" t="s">
        <v>29</v>
      </c>
      <c r="B19" s="98">
        <v>600</v>
      </c>
      <c r="C19" s="98"/>
      <c r="D19" s="98"/>
      <c r="E19" s="98">
        <v>720</v>
      </c>
      <c r="F19" s="98"/>
      <c r="G19" s="98"/>
      <c r="H19" s="98">
        <v>750</v>
      </c>
      <c r="I19" s="98"/>
    </row>
    <row r="20" spans="1:9" ht="15" customHeight="1" x14ac:dyDescent="0.25">
      <c r="A20" s="100" t="s">
        <v>30</v>
      </c>
      <c r="B20" s="98">
        <v>120</v>
      </c>
      <c r="C20" s="98"/>
      <c r="D20" s="98"/>
      <c r="E20" s="98">
        <v>140</v>
      </c>
      <c r="F20" s="98"/>
      <c r="G20" s="98"/>
      <c r="H20" s="98">
        <v>140</v>
      </c>
      <c r="I20" s="98"/>
    </row>
    <row r="21" spans="1:9" ht="15" customHeight="1" x14ac:dyDescent="0.25">
      <c r="A21" s="100" t="s">
        <v>137</v>
      </c>
      <c r="B21" s="98">
        <v>80</v>
      </c>
      <c r="C21" s="98"/>
      <c r="D21" s="98"/>
      <c r="E21" s="98">
        <v>80</v>
      </c>
      <c r="F21" s="98"/>
      <c r="G21" s="98"/>
      <c r="H21" s="98">
        <v>95</v>
      </c>
      <c r="I21" s="98"/>
    </row>
    <row r="22" spans="1:9" ht="15" customHeight="1" x14ac:dyDescent="0.25">
      <c r="A22" s="102" t="s">
        <v>31</v>
      </c>
      <c r="B22" s="98">
        <v>0</v>
      </c>
      <c r="C22" s="98"/>
      <c r="D22" s="103"/>
      <c r="E22" s="98">
        <v>0</v>
      </c>
      <c r="F22" s="98"/>
      <c r="G22" s="98"/>
      <c r="H22" s="98">
        <v>0</v>
      </c>
      <c r="I22" s="98"/>
    </row>
    <row r="23" spans="1:9" ht="15" customHeight="1" x14ac:dyDescent="0.25">
      <c r="A23" s="100" t="s">
        <v>32</v>
      </c>
      <c r="B23" s="98">
        <f>SUM(B17:B22)</f>
        <v>1180</v>
      </c>
      <c r="C23" s="98"/>
      <c r="D23" s="98"/>
      <c r="E23" s="98">
        <f>SUM(E17:E22)</f>
        <v>1320</v>
      </c>
      <c r="F23" s="98"/>
      <c r="G23" s="98"/>
      <c r="H23" s="98">
        <f>SUM(H17:H22)</f>
        <v>1395</v>
      </c>
      <c r="I23" s="98"/>
    </row>
    <row r="24" spans="1:9" ht="15" customHeight="1" thickBot="1" x14ac:dyDescent="0.3">
      <c r="A24" s="97" t="s">
        <v>33</v>
      </c>
      <c r="B24" s="86">
        <f>B15+B23</f>
        <v>2040</v>
      </c>
      <c r="C24" s="86"/>
      <c r="D24" s="86"/>
      <c r="E24" s="86">
        <f>E15+E23</f>
        <v>2345</v>
      </c>
      <c r="F24" s="86"/>
      <c r="G24" s="86"/>
      <c r="H24" s="86">
        <f>H15+H23</f>
        <v>2590</v>
      </c>
      <c r="I24" s="87"/>
    </row>
    <row r="25" spans="1:9" ht="15" customHeight="1" x14ac:dyDescent="0.25">
      <c r="A25" s="79" t="s">
        <v>34</v>
      </c>
      <c r="B25" s="80"/>
      <c r="C25" s="80"/>
      <c r="D25" s="81"/>
      <c r="E25" s="80"/>
      <c r="F25" s="80"/>
      <c r="G25" s="80"/>
      <c r="H25" s="80"/>
      <c r="I25" s="82"/>
    </row>
    <row r="26" spans="1:9" ht="15" customHeight="1" thickBot="1" x14ac:dyDescent="0.3">
      <c r="A26" s="84" t="s">
        <v>35</v>
      </c>
      <c r="B26" s="80"/>
      <c r="C26" s="80"/>
      <c r="D26" s="88"/>
      <c r="E26" s="80"/>
      <c r="F26" s="80"/>
      <c r="G26" s="80"/>
      <c r="H26" s="80"/>
      <c r="I26" s="82"/>
    </row>
    <row r="27" spans="1:9" ht="15" customHeight="1" x14ac:dyDescent="0.25">
      <c r="A27" s="96" t="s">
        <v>40</v>
      </c>
      <c r="B27" s="80"/>
      <c r="C27" s="80"/>
      <c r="D27" s="81"/>
      <c r="E27" s="80"/>
      <c r="F27" s="80"/>
      <c r="G27" s="80"/>
      <c r="H27" s="80"/>
      <c r="I27" s="82"/>
    </row>
    <row r="28" spans="1:9" ht="15" customHeight="1" x14ac:dyDescent="0.25">
      <c r="A28" s="100" t="s">
        <v>36</v>
      </c>
      <c r="B28" s="98">
        <v>320</v>
      </c>
      <c r="C28" s="98"/>
      <c r="D28" s="98"/>
      <c r="E28" s="98">
        <v>380</v>
      </c>
      <c r="F28" s="98"/>
      <c r="G28" s="98"/>
      <c r="H28" s="98">
        <v>305</v>
      </c>
      <c r="I28" s="98"/>
    </row>
    <row r="29" spans="1:9" ht="15" customHeight="1" x14ac:dyDescent="0.25">
      <c r="A29" s="100" t="s">
        <v>42</v>
      </c>
      <c r="B29" s="98">
        <v>280</v>
      </c>
      <c r="C29" s="98"/>
      <c r="D29" s="98"/>
      <c r="E29" s="98">
        <v>270</v>
      </c>
      <c r="F29" s="98"/>
      <c r="G29" s="98"/>
      <c r="H29" s="98">
        <v>510</v>
      </c>
      <c r="I29" s="98"/>
    </row>
    <row r="30" spans="1:9" ht="15" customHeight="1" x14ac:dyDescent="0.25">
      <c r="A30" s="100" t="s">
        <v>38</v>
      </c>
      <c r="B30" s="98">
        <v>50</v>
      </c>
      <c r="C30" s="98"/>
      <c r="D30" s="98"/>
      <c r="E30" s="98">
        <v>45</v>
      </c>
      <c r="F30" s="98"/>
      <c r="G30" s="98"/>
      <c r="H30" s="98">
        <v>60</v>
      </c>
      <c r="I30" s="98"/>
    </row>
    <row r="31" spans="1:9" ht="15" customHeight="1" x14ac:dyDescent="0.25">
      <c r="A31" s="100" t="s">
        <v>37</v>
      </c>
      <c r="B31" s="98">
        <v>40</v>
      </c>
      <c r="C31" s="98"/>
      <c r="D31" s="98"/>
      <c r="E31" s="98">
        <v>25</v>
      </c>
      <c r="F31" s="98"/>
      <c r="G31" s="98"/>
      <c r="H31" s="98">
        <v>45</v>
      </c>
      <c r="I31" s="98"/>
    </row>
    <row r="32" spans="1:9" ht="15" customHeight="1" thickBot="1" x14ac:dyDescent="0.3">
      <c r="A32" s="104" t="s">
        <v>39</v>
      </c>
      <c r="B32" s="98">
        <f>SUM(B28:B31)</f>
        <v>690</v>
      </c>
      <c r="C32" s="98"/>
      <c r="D32" s="98"/>
      <c r="E32" s="98">
        <f>SUM(E28:E31)</f>
        <v>720</v>
      </c>
      <c r="F32" s="98"/>
      <c r="G32" s="98"/>
      <c r="H32" s="98">
        <f>SUM(H28:H31)</f>
        <v>920</v>
      </c>
      <c r="I32" s="98"/>
    </row>
    <row r="33" spans="1:9" ht="15" customHeight="1" x14ac:dyDescent="0.25">
      <c r="A33" s="96" t="s">
        <v>41</v>
      </c>
      <c r="B33" s="80"/>
      <c r="C33" s="80"/>
      <c r="D33" s="81"/>
      <c r="E33" s="80"/>
      <c r="F33" s="80"/>
      <c r="G33" s="81"/>
      <c r="H33" s="80"/>
      <c r="I33" s="89"/>
    </row>
    <row r="34" spans="1:9" ht="15" customHeight="1" x14ac:dyDescent="0.25">
      <c r="A34" s="100" t="s">
        <v>42</v>
      </c>
      <c r="B34" s="98">
        <v>150</v>
      </c>
      <c r="C34" s="98"/>
      <c r="D34" s="98"/>
      <c r="E34" s="98">
        <v>130</v>
      </c>
      <c r="F34" s="98"/>
      <c r="G34" s="98"/>
      <c r="H34" s="98">
        <v>200</v>
      </c>
      <c r="I34" s="98"/>
    </row>
    <row r="35" spans="1:9" ht="15" customHeight="1" x14ac:dyDescent="0.25">
      <c r="A35" s="100" t="s">
        <v>43</v>
      </c>
      <c r="B35" s="98">
        <v>80</v>
      </c>
      <c r="C35" s="98"/>
      <c r="D35" s="98"/>
      <c r="E35" s="98">
        <v>100</v>
      </c>
      <c r="F35" s="98"/>
      <c r="G35" s="98"/>
      <c r="H35" s="98">
        <v>140</v>
      </c>
      <c r="I35" s="98"/>
    </row>
    <row r="36" spans="1:9" ht="15" customHeight="1" x14ac:dyDescent="0.25">
      <c r="A36" s="100" t="s">
        <v>44</v>
      </c>
      <c r="B36" s="98">
        <v>40</v>
      </c>
      <c r="C36" s="98"/>
      <c r="D36" s="98"/>
      <c r="E36" s="98">
        <v>20</v>
      </c>
      <c r="F36" s="98"/>
      <c r="G36" s="98"/>
      <c r="H36" s="98">
        <v>20</v>
      </c>
      <c r="I36" s="98"/>
    </row>
    <row r="37" spans="1:9" ht="15" customHeight="1" thickBot="1" x14ac:dyDescent="0.3">
      <c r="A37" s="105" t="s">
        <v>45</v>
      </c>
      <c r="B37" s="98">
        <f>SUM(B34:B36)</f>
        <v>270</v>
      </c>
      <c r="C37" s="98"/>
      <c r="D37" s="98"/>
      <c r="E37" s="98">
        <f>SUM(E34:E36)</f>
        <v>250</v>
      </c>
      <c r="F37" s="98"/>
      <c r="G37" s="98"/>
      <c r="H37" s="98">
        <f>SUM(H34:H36)</f>
        <v>360</v>
      </c>
      <c r="I37" s="98"/>
    </row>
    <row r="38" spans="1:9" ht="15" customHeight="1" x14ac:dyDescent="0.25">
      <c r="A38" s="83" t="s">
        <v>46</v>
      </c>
      <c r="B38" s="80">
        <f>B32+B37</f>
        <v>960</v>
      </c>
      <c r="C38" s="80"/>
      <c r="D38" s="80"/>
      <c r="E38" s="80">
        <f>E32+E37</f>
        <v>970</v>
      </c>
      <c r="F38" s="80"/>
      <c r="G38" s="80"/>
      <c r="H38" s="80">
        <f>H32+H37</f>
        <v>1280</v>
      </c>
      <c r="I38" s="82"/>
    </row>
    <row r="39" spans="1:9" ht="15" customHeight="1" x14ac:dyDescent="0.25">
      <c r="A39" s="93" t="s">
        <v>47</v>
      </c>
      <c r="B39" s="80"/>
      <c r="C39" s="80"/>
      <c r="D39" s="81"/>
      <c r="E39" s="80"/>
      <c r="F39" s="80"/>
      <c r="G39" s="81"/>
      <c r="H39" s="80"/>
      <c r="I39" s="89"/>
    </row>
    <row r="40" spans="1:9" ht="15" customHeight="1" x14ac:dyDescent="0.25">
      <c r="A40" s="94" t="s">
        <v>48</v>
      </c>
      <c r="B40" s="98">
        <v>400</v>
      </c>
      <c r="C40" s="98"/>
      <c r="D40" s="98"/>
      <c r="E40" s="98">
        <v>400</v>
      </c>
      <c r="F40" s="98"/>
      <c r="G40" s="98"/>
      <c r="H40" s="98">
        <v>440</v>
      </c>
      <c r="I40" s="98"/>
    </row>
    <row r="41" spans="1:9" ht="15" customHeight="1" x14ac:dyDescent="0.25">
      <c r="A41" s="94" t="s">
        <v>49</v>
      </c>
      <c r="B41" s="98">
        <v>80</v>
      </c>
      <c r="C41" s="98"/>
      <c r="D41" s="98"/>
      <c r="E41" s="98">
        <v>179</v>
      </c>
      <c r="F41" s="98"/>
      <c r="G41" s="98"/>
      <c r="H41" s="98">
        <v>230</v>
      </c>
      <c r="I41" s="98"/>
    </row>
    <row r="42" spans="1:9" ht="15" customHeight="1" x14ac:dyDescent="0.25">
      <c r="A42" s="94" t="s">
        <v>50</v>
      </c>
      <c r="B42" s="98">
        <v>360</v>
      </c>
      <c r="C42" s="98"/>
      <c r="D42" s="98"/>
      <c r="E42" s="98">
        <v>496</v>
      </c>
      <c r="F42" s="98"/>
      <c r="G42" s="98"/>
      <c r="H42" s="98">
        <v>260</v>
      </c>
      <c r="I42" s="98"/>
    </row>
    <row r="43" spans="1:9" ht="15" customHeight="1" x14ac:dyDescent="0.25">
      <c r="A43" s="94" t="s">
        <v>51</v>
      </c>
      <c r="B43" s="98">
        <f>SUM(B40:B42)</f>
        <v>840</v>
      </c>
      <c r="C43" s="98"/>
      <c r="D43" s="98"/>
      <c r="E43" s="98">
        <f>SUM(E40:E42)</f>
        <v>1075</v>
      </c>
      <c r="F43" s="98"/>
      <c r="G43" s="98"/>
      <c r="H43" s="98">
        <f>SUM(H40:H42)</f>
        <v>930</v>
      </c>
      <c r="I43" s="98"/>
    </row>
    <row r="44" spans="1:9" ht="15" customHeight="1" x14ac:dyDescent="0.25">
      <c r="A44" s="90" t="s">
        <v>52</v>
      </c>
      <c r="B44" s="85">
        <f>B38+B43</f>
        <v>1800</v>
      </c>
      <c r="C44" s="85"/>
      <c r="D44" s="91"/>
      <c r="E44" s="85">
        <f>E38+E43</f>
        <v>2045</v>
      </c>
      <c r="F44" s="85"/>
      <c r="G44" s="91"/>
      <c r="H44" s="85">
        <f>H38+H43</f>
        <v>2210</v>
      </c>
      <c r="I44" s="92"/>
    </row>
    <row r="45" spans="1:9" ht="15.9" customHeight="1" x14ac:dyDescent="0.25">
      <c r="A45" s="8"/>
      <c r="B45" s="67"/>
      <c r="C45" s="67"/>
      <c r="D45" s="67"/>
      <c r="E45" s="67"/>
      <c r="F45" s="67"/>
      <c r="G45" s="67"/>
      <c r="H45" s="67"/>
      <c r="I45" s="67"/>
    </row>
    <row r="46" spans="1:9" x14ac:dyDescent="0.25">
      <c r="A46" s="8"/>
      <c r="B46" s="67"/>
      <c r="C46" s="67"/>
      <c r="D46" s="67"/>
      <c r="E46" s="67"/>
      <c r="F46" s="67"/>
      <c r="G46" s="67"/>
      <c r="H46" s="67"/>
      <c r="I46" s="67"/>
    </row>
    <row r="47" spans="1:9" x14ac:dyDescent="0.25">
      <c r="A47" s="149" t="s">
        <v>129</v>
      </c>
      <c r="B47" s="149"/>
      <c r="C47" s="149"/>
      <c r="D47" s="149"/>
      <c r="E47" s="149"/>
      <c r="F47" s="149"/>
      <c r="G47" s="149"/>
      <c r="H47" s="149"/>
      <c r="I47" s="149"/>
    </row>
    <row r="48" spans="1:9" x14ac:dyDescent="0.25">
      <c r="A48" s="149" t="s">
        <v>125</v>
      </c>
      <c r="B48" s="149"/>
      <c r="C48" s="149"/>
      <c r="D48" s="149"/>
      <c r="E48" s="149"/>
      <c r="F48" s="149"/>
      <c r="G48" s="149"/>
      <c r="H48" s="149"/>
      <c r="I48" s="149"/>
    </row>
    <row r="49" spans="1:9" x14ac:dyDescent="0.25">
      <c r="A49" s="19"/>
      <c r="B49" s="66"/>
      <c r="C49" s="66"/>
      <c r="D49" s="66"/>
      <c r="E49" s="66"/>
      <c r="F49" s="66"/>
      <c r="G49" s="66"/>
      <c r="H49" s="66"/>
      <c r="I49" s="66"/>
    </row>
    <row r="50" spans="1:9" x14ac:dyDescent="0.25">
      <c r="A50" s="8"/>
      <c r="B50" s="67"/>
      <c r="C50" s="67"/>
      <c r="D50" s="67"/>
      <c r="E50" s="67"/>
      <c r="F50" s="67"/>
      <c r="G50" s="67"/>
      <c r="H50" s="67"/>
      <c r="I50" s="67"/>
    </row>
    <row r="51" spans="1:9" x14ac:dyDescent="0.25">
      <c r="A51" s="8" t="s">
        <v>55</v>
      </c>
      <c r="B51" s="67"/>
      <c r="C51" s="67"/>
      <c r="D51" s="67"/>
      <c r="E51" s="67"/>
      <c r="F51" s="67"/>
      <c r="G51" s="67"/>
      <c r="H51" s="67"/>
      <c r="I51" s="67"/>
    </row>
    <row r="52" spans="1:9" x14ac:dyDescent="0.25">
      <c r="A52" s="8" t="s">
        <v>56</v>
      </c>
      <c r="B52" s="67"/>
      <c r="C52" s="67"/>
      <c r="D52" s="67"/>
      <c r="E52" s="67"/>
      <c r="F52" s="67"/>
      <c r="G52" s="67"/>
      <c r="H52" s="67"/>
      <c r="I52" s="67"/>
    </row>
    <row r="53" spans="1:9" x14ac:dyDescent="0.25">
      <c r="A53" s="8" t="s">
        <v>57</v>
      </c>
      <c r="B53" s="67"/>
      <c r="C53" s="67"/>
      <c r="D53" s="67"/>
      <c r="E53" s="67"/>
      <c r="F53" s="67"/>
      <c r="G53" s="67"/>
      <c r="H53" s="67"/>
      <c r="I53" s="67"/>
    </row>
    <row r="54" spans="1:9" x14ac:dyDescent="0.25">
      <c r="A54" s="8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8" t="s">
        <v>58</v>
      </c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8" t="s">
        <v>59</v>
      </c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8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8" t="s">
        <v>60</v>
      </c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8" t="s">
        <v>61</v>
      </c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8" t="s">
        <v>62</v>
      </c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8" t="s">
        <v>63</v>
      </c>
      <c r="B61" s="67"/>
      <c r="C61" s="67"/>
      <c r="D61" s="67"/>
      <c r="E61" s="67"/>
      <c r="F61" s="67"/>
      <c r="G61" s="67"/>
      <c r="H61" s="67"/>
      <c r="I61" s="67"/>
    </row>
    <row r="62" spans="1:9" x14ac:dyDescent="0.25">
      <c r="A62" s="8" t="s">
        <v>64</v>
      </c>
      <c r="B62" s="67"/>
      <c r="C62" s="67"/>
      <c r="D62" s="67"/>
      <c r="E62" s="67"/>
      <c r="F62" s="67"/>
      <c r="G62" s="67"/>
      <c r="H62" s="67"/>
      <c r="I62" s="67"/>
    </row>
    <row r="63" spans="1:9" x14ac:dyDescent="0.25">
      <c r="A63" s="8"/>
      <c r="B63" s="67"/>
      <c r="C63" s="67"/>
      <c r="D63" s="67"/>
      <c r="E63" s="67"/>
      <c r="F63" s="67"/>
      <c r="G63" s="67"/>
      <c r="H63" s="67"/>
      <c r="I63" s="67"/>
    </row>
    <row r="64" spans="1:9" x14ac:dyDescent="0.25">
      <c r="A64" s="8" t="s">
        <v>65</v>
      </c>
      <c r="B64" s="67"/>
      <c r="C64" s="67"/>
      <c r="D64" s="67"/>
      <c r="E64" s="67"/>
      <c r="F64" s="67"/>
      <c r="G64" s="67"/>
      <c r="H64" s="67"/>
      <c r="I64" s="67"/>
    </row>
    <row r="65" spans="1:9" x14ac:dyDescent="0.25">
      <c r="A65" s="8" t="s">
        <v>66</v>
      </c>
      <c r="B65" s="67"/>
      <c r="C65" s="67"/>
      <c r="D65" s="67"/>
      <c r="E65" s="67"/>
      <c r="F65" s="67"/>
      <c r="G65" s="67"/>
      <c r="H65" s="67"/>
      <c r="I65" s="67"/>
    </row>
    <row r="66" spans="1:9" x14ac:dyDescent="0.25">
      <c r="A66" s="8"/>
      <c r="B66" s="67"/>
      <c r="C66" s="67"/>
      <c r="D66" s="67"/>
      <c r="E66" s="67"/>
      <c r="F66" s="67"/>
      <c r="G66" s="67"/>
      <c r="H66" s="67"/>
      <c r="I66" s="67"/>
    </row>
    <row r="67" spans="1:9" x14ac:dyDescent="0.25">
      <c r="A67" s="8" t="s">
        <v>67</v>
      </c>
      <c r="B67" s="67"/>
      <c r="C67" s="67"/>
      <c r="D67" s="67"/>
      <c r="E67" s="67"/>
      <c r="F67" s="67"/>
      <c r="G67" s="67"/>
      <c r="H67" s="67"/>
      <c r="I67" s="67"/>
    </row>
    <row r="68" spans="1:9" x14ac:dyDescent="0.25">
      <c r="A68" s="8" t="s">
        <v>68</v>
      </c>
      <c r="B68" s="67"/>
      <c r="C68" s="67"/>
      <c r="D68" s="67"/>
      <c r="E68" s="67"/>
      <c r="F68" s="67"/>
      <c r="G68" s="67"/>
      <c r="H68" s="67"/>
      <c r="I68" s="67"/>
    </row>
    <row r="69" spans="1:9" x14ac:dyDescent="0.25">
      <c r="A69" s="8"/>
      <c r="B69" s="67"/>
      <c r="C69" s="67"/>
      <c r="D69" s="67"/>
      <c r="E69" s="67"/>
      <c r="F69" s="67"/>
      <c r="G69" s="67"/>
      <c r="H69" s="67"/>
      <c r="I69" s="67"/>
    </row>
    <row r="70" spans="1:9" x14ac:dyDescent="0.25">
      <c r="A70" s="8" t="s">
        <v>69</v>
      </c>
      <c r="B70" s="67"/>
      <c r="C70" s="67"/>
      <c r="D70" s="67"/>
      <c r="E70" s="67"/>
      <c r="F70" s="67"/>
      <c r="G70" s="67"/>
      <c r="H70" s="67"/>
      <c r="I70" s="67"/>
    </row>
    <row r="71" spans="1:9" x14ac:dyDescent="0.25">
      <c r="A71" s="8" t="s">
        <v>70</v>
      </c>
      <c r="B71" s="67"/>
      <c r="C71" s="67"/>
      <c r="D71" s="67"/>
      <c r="E71" s="67"/>
      <c r="F71" s="67"/>
      <c r="G71" s="67"/>
      <c r="H71" s="67"/>
      <c r="I71" s="67"/>
    </row>
    <row r="72" spans="1:9" x14ac:dyDescent="0.25">
      <c r="A72" s="8" t="s">
        <v>71</v>
      </c>
      <c r="B72" s="67"/>
      <c r="C72" s="67"/>
      <c r="D72" s="67"/>
      <c r="E72" s="67"/>
      <c r="F72" s="67"/>
      <c r="G72" s="67"/>
      <c r="H72" s="67"/>
      <c r="I72" s="67"/>
    </row>
    <row r="73" spans="1:9" x14ac:dyDescent="0.25">
      <c r="A73" s="8"/>
      <c r="B73" s="67"/>
      <c r="C73" s="67"/>
      <c r="D73" s="67"/>
      <c r="E73" s="67"/>
      <c r="F73" s="67"/>
      <c r="G73" s="67"/>
      <c r="H73" s="67"/>
      <c r="I73" s="67"/>
    </row>
    <row r="74" spans="1:9" x14ac:dyDescent="0.25">
      <c r="A74" s="8"/>
      <c r="B74" s="67"/>
      <c r="C74" s="67"/>
      <c r="D74" s="67"/>
      <c r="E74" s="67"/>
      <c r="F74" s="67"/>
      <c r="G74" s="67"/>
      <c r="H74" s="67"/>
      <c r="I74" s="67"/>
    </row>
    <row r="75" spans="1:9" x14ac:dyDescent="0.25">
      <c r="A75" s="8"/>
      <c r="B75" s="67"/>
      <c r="C75" s="67"/>
      <c r="D75" s="67"/>
      <c r="E75" s="67"/>
      <c r="F75" s="67"/>
      <c r="G75" s="67"/>
      <c r="H75" s="67"/>
      <c r="I75" s="67"/>
    </row>
    <row r="76" spans="1:9" x14ac:dyDescent="0.25">
      <c r="A76" s="8"/>
      <c r="B76" s="67"/>
      <c r="C76" s="67"/>
      <c r="D76" s="67"/>
      <c r="E76" s="67"/>
      <c r="F76" s="67"/>
      <c r="G76" s="67"/>
      <c r="H76" s="67"/>
      <c r="I76" s="67"/>
    </row>
    <row r="77" spans="1:9" x14ac:dyDescent="0.25">
      <c r="A77" s="8"/>
      <c r="B77" s="67"/>
      <c r="C77" s="67"/>
      <c r="D77" s="67"/>
      <c r="E77" s="67"/>
      <c r="F77" s="67"/>
      <c r="G77" s="67"/>
      <c r="H77" s="67"/>
      <c r="I77" s="67"/>
    </row>
    <row r="78" spans="1:9" x14ac:dyDescent="0.25">
      <c r="A78" s="8"/>
      <c r="B78" s="67"/>
      <c r="C78" s="67"/>
      <c r="D78" s="67"/>
      <c r="E78" s="67"/>
      <c r="F78" s="67"/>
      <c r="G78" s="67"/>
      <c r="H78" s="67"/>
      <c r="I78" s="67"/>
    </row>
    <row r="79" spans="1:9" x14ac:dyDescent="0.25">
      <c r="A79" s="8"/>
      <c r="B79" s="67"/>
      <c r="C79" s="67"/>
      <c r="D79" s="67"/>
      <c r="E79" s="67"/>
      <c r="F79" s="67"/>
      <c r="G79" s="67"/>
      <c r="H79" s="67"/>
      <c r="I79" s="67"/>
    </row>
    <row r="80" spans="1:9" x14ac:dyDescent="0.25">
      <c r="A80" s="8"/>
      <c r="B80" s="67"/>
      <c r="C80" s="67"/>
      <c r="D80" s="67"/>
      <c r="E80" s="67"/>
      <c r="F80" s="67"/>
      <c r="G80" s="67"/>
      <c r="H80" s="67"/>
      <c r="I80" s="67"/>
    </row>
    <row r="81" spans="1:9" x14ac:dyDescent="0.25">
      <c r="A81" s="8"/>
      <c r="B81" s="67"/>
      <c r="C81" s="67"/>
      <c r="D81" s="67"/>
      <c r="E81" s="67"/>
      <c r="F81" s="67"/>
      <c r="G81" s="67"/>
      <c r="H81" s="67"/>
      <c r="I81" s="67"/>
    </row>
    <row r="82" spans="1:9" x14ac:dyDescent="0.25">
      <c r="A82" s="8"/>
      <c r="B82" s="67"/>
      <c r="C82" s="67"/>
      <c r="D82" s="67"/>
      <c r="E82" s="67"/>
      <c r="F82" s="67"/>
      <c r="G82" s="67"/>
      <c r="H82" s="67"/>
      <c r="I82" s="67"/>
    </row>
    <row r="83" spans="1:9" x14ac:dyDescent="0.25">
      <c r="A83" s="8"/>
      <c r="B83" s="67"/>
      <c r="C83" s="67"/>
      <c r="D83" s="67"/>
      <c r="E83" s="67"/>
      <c r="F83" s="67"/>
      <c r="G83" s="67"/>
      <c r="H83" s="67"/>
      <c r="I83" s="67"/>
    </row>
    <row r="84" spans="1:9" x14ac:dyDescent="0.25">
      <c r="A84" s="8"/>
      <c r="B84" s="67"/>
      <c r="C84" s="67"/>
      <c r="D84" s="67"/>
      <c r="E84" s="67"/>
      <c r="F84" s="67"/>
      <c r="G84" s="67"/>
      <c r="H84" s="67"/>
      <c r="I84" s="67"/>
    </row>
    <row r="85" spans="1:9" x14ac:dyDescent="0.25">
      <c r="A85" s="8"/>
      <c r="B85" s="67"/>
      <c r="C85" s="67"/>
      <c r="D85" s="67"/>
      <c r="E85" s="67"/>
      <c r="F85" s="67"/>
      <c r="G85" s="67"/>
      <c r="H85" s="67"/>
      <c r="I85" s="67"/>
    </row>
    <row r="86" spans="1:9" x14ac:dyDescent="0.25">
      <c r="A86" s="8"/>
      <c r="B86" s="67"/>
      <c r="C86" s="67"/>
      <c r="D86" s="67"/>
      <c r="E86" s="67"/>
      <c r="F86" s="67"/>
      <c r="G86" s="67"/>
      <c r="H86" s="67"/>
      <c r="I86" s="67"/>
    </row>
    <row r="87" spans="1:9" x14ac:dyDescent="0.25">
      <c r="A87" s="8"/>
      <c r="B87" s="67"/>
      <c r="C87" s="67"/>
      <c r="D87" s="67"/>
      <c r="E87" s="67"/>
      <c r="F87" s="67"/>
      <c r="G87" s="67"/>
      <c r="H87" s="67"/>
      <c r="I87" s="67"/>
    </row>
    <row r="88" spans="1:9" x14ac:dyDescent="0.25">
      <c r="A88" s="8"/>
      <c r="B88" s="67"/>
      <c r="C88" s="67"/>
      <c r="D88" s="67"/>
      <c r="E88" s="67"/>
      <c r="F88" s="67"/>
      <c r="G88" s="67"/>
      <c r="H88" s="67"/>
      <c r="I88" s="67"/>
    </row>
    <row r="89" spans="1:9" x14ac:dyDescent="0.25">
      <c r="A89" s="8"/>
      <c r="B89" s="67"/>
      <c r="C89" s="67"/>
      <c r="D89" s="67"/>
      <c r="E89" s="67"/>
      <c r="F89" s="67"/>
      <c r="G89" s="67"/>
      <c r="H89" s="67"/>
      <c r="I89" s="67"/>
    </row>
    <row r="90" spans="1:9" x14ac:dyDescent="0.25">
      <c r="A90" s="8"/>
      <c r="B90" s="67"/>
      <c r="C90" s="67"/>
      <c r="D90" s="67"/>
      <c r="E90" s="67"/>
      <c r="F90" s="67"/>
      <c r="G90" s="67"/>
      <c r="H90" s="67"/>
      <c r="I90" s="67"/>
    </row>
    <row r="91" spans="1:9" x14ac:dyDescent="0.25">
      <c r="A91" s="8"/>
      <c r="B91" s="67"/>
      <c r="C91" s="67"/>
      <c r="D91" s="67"/>
      <c r="E91" s="67"/>
      <c r="F91" s="67"/>
      <c r="G91" s="67"/>
      <c r="H91" s="67"/>
      <c r="I91" s="67"/>
    </row>
    <row r="92" spans="1:9" x14ac:dyDescent="0.25">
      <c r="A92" s="8"/>
      <c r="B92" s="67"/>
      <c r="C92" s="67"/>
      <c r="D92" s="67"/>
      <c r="E92" s="67"/>
      <c r="F92" s="67"/>
      <c r="G92" s="67"/>
      <c r="H92" s="67"/>
      <c r="I92" s="67"/>
    </row>
    <row r="93" spans="1:9" x14ac:dyDescent="0.25">
      <c r="A93" s="8"/>
      <c r="B93" s="67"/>
      <c r="C93" s="67"/>
      <c r="D93" s="67"/>
      <c r="E93" s="67"/>
      <c r="F93" s="67"/>
      <c r="G93" s="67"/>
      <c r="H93" s="67"/>
      <c r="I93" s="67"/>
    </row>
    <row r="94" spans="1:9" x14ac:dyDescent="0.25">
      <c r="A94" s="8"/>
      <c r="B94" s="67"/>
      <c r="C94" s="67"/>
      <c r="D94" s="67"/>
      <c r="E94" s="67"/>
      <c r="F94" s="67"/>
      <c r="G94" s="67"/>
      <c r="H94" s="67"/>
      <c r="I94" s="67"/>
    </row>
    <row r="95" spans="1:9" x14ac:dyDescent="0.25">
      <c r="A95" s="8"/>
      <c r="B95" s="67"/>
      <c r="C95" s="67"/>
      <c r="D95" s="67"/>
      <c r="E95" s="67"/>
      <c r="F95" s="67"/>
      <c r="G95" s="67"/>
      <c r="H95" s="67"/>
      <c r="I95" s="67"/>
    </row>
    <row r="96" spans="1:9" x14ac:dyDescent="0.25">
      <c r="A96" s="8"/>
      <c r="B96" s="67"/>
      <c r="C96" s="67"/>
      <c r="D96" s="67"/>
      <c r="E96" s="67"/>
      <c r="F96" s="67"/>
      <c r="G96" s="67"/>
      <c r="H96" s="67"/>
      <c r="I96" s="67"/>
    </row>
    <row r="97" spans="1:9" x14ac:dyDescent="0.25">
      <c r="A97" s="8"/>
      <c r="B97" s="67"/>
      <c r="C97" s="67"/>
      <c r="D97" s="67"/>
      <c r="E97" s="67"/>
      <c r="F97" s="67"/>
      <c r="G97" s="67"/>
      <c r="H97" s="67"/>
      <c r="I97" s="67"/>
    </row>
    <row r="98" spans="1:9" x14ac:dyDescent="0.25">
      <c r="A98" s="8"/>
      <c r="B98" s="67"/>
      <c r="C98" s="67"/>
      <c r="D98" s="67"/>
      <c r="E98" s="67"/>
      <c r="F98" s="67"/>
      <c r="G98" s="67"/>
      <c r="H98" s="67"/>
      <c r="I98" s="67"/>
    </row>
    <row r="99" spans="1:9" x14ac:dyDescent="0.25">
      <c r="A99" s="8"/>
      <c r="B99" s="67"/>
      <c r="C99" s="67"/>
      <c r="D99" s="67"/>
      <c r="E99" s="67"/>
      <c r="F99" s="67"/>
      <c r="G99" s="67"/>
      <c r="H99" s="67"/>
      <c r="I99" s="67"/>
    </row>
    <row r="100" spans="1:9" x14ac:dyDescent="0.25">
      <c r="A100" s="8"/>
      <c r="B100" s="67"/>
      <c r="C100" s="67"/>
      <c r="D100" s="67"/>
      <c r="E100" s="67"/>
      <c r="F100" s="67"/>
      <c r="G100" s="67"/>
      <c r="H100" s="67"/>
      <c r="I100" s="67"/>
    </row>
    <row r="101" spans="1:9" x14ac:dyDescent="0.25">
      <c r="A101" s="8"/>
      <c r="B101" s="67"/>
      <c r="C101" s="67"/>
      <c r="D101" s="67"/>
      <c r="E101" s="67"/>
      <c r="F101" s="67"/>
      <c r="G101" s="67"/>
      <c r="H101" s="67"/>
      <c r="I101" s="67"/>
    </row>
    <row r="102" spans="1:9" x14ac:dyDescent="0.25">
      <c r="A102" s="8"/>
      <c r="B102" s="67"/>
      <c r="C102" s="67"/>
      <c r="D102" s="67"/>
      <c r="E102" s="67"/>
      <c r="F102" s="67"/>
      <c r="G102" s="67"/>
      <c r="H102" s="67"/>
      <c r="I102" s="67"/>
    </row>
    <row r="103" spans="1:9" x14ac:dyDescent="0.25">
      <c r="A103" s="8"/>
      <c r="B103" s="67"/>
      <c r="C103" s="67"/>
      <c r="D103" s="67"/>
      <c r="E103" s="67"/>
      <c r="F103" s="67"/>
      <c r="G103" s="67"/>
      <c r="H103" s="67"/>
      <c r="I103" s="67"/>
    </row>
    <row r="104" spans="1:9" x14ac:dyDescent="0.25">
      <c r="A104" s="8"/>
      <c r="B104" s="67"/>
      <c r="C104" s="67"/>
      <c r="D104" s="67"/>
      <c r="E104" s="67"/>
      <c r="F104" s="67"/>
      <c r="G104" s="67"/>
      <c r="H104" s="67"/>
      <c r="I104" s="67"/>
    </row>
    <row r="105" spans="1:9" x14ac:dyDescent="0.25">
      <c r="A105" s="8"/>
      <c r="B105" s="67"/>
      <c r="C105" s="67"/>
      <c r="D105" s="67"/>
      <c r="E105" s="67"/>
      <c r="F105" s="67"/>
      <c r="G105" s="67"/>
      <c r="H105" s="67"/>
      <c r="I105" s="67"/>
    </row>
    <row r="106" spans="1:9" x14ac:dyDescent="0.25">
      <c r="A106" s="8"/>
      <c r="B106" s="67"/>
      <c r="C106" s="67"/>
      <c r="D106" s="67"/>
      <c r="E106" s="67"/>
      <c r="F106" s="67"/>
      <c r="G106" s="67"/>
      <c r="H106" s="67"/>
      <c r="I106" s="67"/>
    </row>
    <row r="107" spans="1:9" s="8" customFormat="1" x14ac:dyDescent="0.25">
      <c r="B107" s="67"/>
      <c r="C107" s="67"/>
      <c r="D107" s="67"/>
      <c r="E107" s="67"/>
      <c r="F107" s="67"/>
      <c r="G107" s="67"/>
      <c r="H107" s="67"/>
      <c r="I107" s="67"/>
    </row>
    <row r="108" spans="1:9" s="8" customFormat="1" x14ac:dyDescent="0.25">
      <c r="B108" s="67"/>
      <c r="C108" s="67"/>
      <c r="D108" s="67"/>
      <c r="E108" s="67"/>
      <c r="F108" s="67"/>
      <c r="G108" s="67"/>
      <c r="H108" s="67"/>
      <c r="I108" s="67"/>
    </row>
    <row r="109" spans="1:9" s="8" customFormat="1" x14ac:dyDescent="0.25">
      <c r="B109" s="67"/>
      <c r="C109" s="67"/>
      <c r="D109" s="67"/>
      <c r="E109" s="67"/>
      <c r="F109" s="67"/>
      <c r="G109" s="67"/>
      <c r="H109" s="67"/>
      <c r="I109" s="67"/>
    </row>
    <row r="110" spans="1:9" s="8" customFormat="1" x14ac:dyDescent="0.25">
      <c r="B110" s="67"/>
      <c r="C110" s="67"/>
      <c r="D110" s="67"/>
      <c r="E110" s="67"/>
      <c r="F110" s="67"/>
      <c r="G110" s="67"/>
      <c r="H110" s="67"/>
      <c r="I110" s="67"/>
    </row>
    <row r="111" spans="1:9" s="8" customFormat="1" x14ac:dyDescent="0.25">
      <c r="B111" s="67"/>
      <c r="C111" s="67"/>
      <c r="D111" s="67"/>
      <c r="E111" s="67"/>
      <c r="F111" s="67"/>
      <c r="G111" s="67"/>
      <c r="H111" s="67"/>
      <c r="I111" s="67"/>
    </row>
    <row r="112" spans="1:9" s="8" customFormat="1" x14ac:dyDescent="0.25">
      <c r="B112" s="67"/>
      <c r="C112" s="67"/>
      <c r="D112" s="67"/>
      <c r="E112" s="67"/>
      <c r="F112" s="67"/>
      <c r="G112" s="67"/>
      <c r="H112" s="67"/>
      <c r="I112" s="67"/>
    </row>
    <row r="113" spans="2:9" s="8" customFormat="1" x14ac:dyDescent="0.25">
      <c r="B113" s="67"/>
      <c r="C113" s="67"/>
      <c r="D113" s="67"/>
      <c r="E113" s="67"/>
      <c r="F113" s="67"/>
      <c r="G113" s="67"/>
      <c r="H113" s="67"/>
      <c r="I113" s="67"/>
    </row>
    <row r="114" spans="2:9" s="8" customFormat="1" x14ac:dyDescent="0.25">
      <c r="B114" s="67"/>
      <c r="C114" s="67"/>
      <c r="D114" s="67"/>
      <c r="E114" s="67"/>
      <c r="F114" s="67"/>
      <c r="G114" s="67"/>
      <c r="H114" s="67"/>
      <c r="I114" s="67"/>
    </row>
    <row r="115" spans="2:9" s="8" customFormat="1" x14ac:dyDescent="0.25">
      <c r="B115" s="67"/>
      <c r="C115" s="67"/>
      <c r="D115" s="67"/>
      <c r="E115" s="67"/>
      <c r="F115" s="67"/>
      <c r="G115" s="67"/>
      <c r="H115" s="67"/>
      <c r="I115" s="67"/>
    </row>
    <row r="116" spans="2:9" s="8" customFormat="1" x14ac:dyDescent="0.25">
      <c r="B116" s="67"/>
      <c r="C116" s="67"/>
      <c r="D116" s="67"/>
      <c r="E116" s="67"/>
      <c r="F116" s="67"/>
      <c r="G116" s="67"/>
      <c r="H116" s="67"/>
      <c r="I116" s="67"/>
    </row>
    <row r="117" spans="2:9" s="8" customFormat="1" x14ac:dyDescent="0.25">
      <c r="B117" s="67"/>
      <c r="C117" s="67"/>
      <c r="D117" s="67"/>
      <c r="E117" s="67"/>
      <c r="F117" s="67"/>
      <c r="G117" s="67"/>
      <c r="H117" s="67"/>
      <c r="I117" s="67"/>
    </row>
    <row r="118" spans="2:9" s="8" customFormat="1" x14ac:dyDescent="0.25">
      <c r="B118" s="67"/>
      <c r="C118" s="67"/>
      <c r="D118" s="67"/>
      <c r="E118" s="67"/>
      <c r="F118" s="67"/>
      <c r="G118" s="67"/>
      <c r="H118" s="67"/>
      <c r="I118" s="67"/>
    </row>
    <row r="119" spans="2:9" s="8" customFormat="1" x14ac:dyDescent="0.25">
      <c r="B119" s="67"/>
      <c r="C119" s="67"/>
      <c r="D119" s="67"/>
      <c r="E119" s="67"/>
      <c r="F119" s="67"/>
      <c r="G119" s="67"/>
      <c r="H119" s="67"/>
      <c r="I119" s="67"/>
    </row>
    <row r="120" spans="2:9" s="8" customFormat="1" x14ac:dyDescent="0.25">
      <c r="B120" s="67"/>
      <c r="C120" s="67"/>
      <c r="D120" s="67"/>
      <c r="E120" s="67"/>
      <c r="F120" s="67"/>
      <c r="G120" s="67"/>
      <c r="H120" s="67"/>
      <c r="I120" s="67"/>
    </row>
    <row r="121" spans="2:9" s="8" customFormat="1" x14ac:dyDescent="0.25">
      <c r="B121" s="67"/>
      <c r="C121" s="67"/>
      <c r="D121" s="67"/>
      <c r="E121" s="67"/>
      <c r="F121" s="67"/>
      <c r="G121" s="67"/>
      <c r="H121" s="67"/>
      <c r="I121" s="67"/>
    </row>
    <row r="122" spans="2:9" s="8" customFormat="1" x14ac:dyDescent="0.25">
      <c r="B122" s="67"/>
      <c r="C122" s="67"/>
      <c r="D122" s="67"/>
      <c r="E122" s="67"/>
      <c r="F122" s="67"/>
      <c r="G122" s="67"/>
      <c r="H122" s="67"/>
      <c r="I122" s="67"/>
    </row>
    <row r="123" spans="2:9" s="8" customFormat="1" x14ac:dyDescent="0.25">
      <c r="B123" s="67"/>
      <c r="C123" s="67"/>
      <c r="D123" s="67"/>
      <c r="E123" s="67"/>
      <c r="F123" s="67"/>
      <c r="G123" s="67"/>
      <c r="H123" s="67"/>
      <c r="I123" s="67"/>
    </row>
    <row r="124" spans="2:9" s="8" customFormat="1" x14ac:dyDescent="0.25">
      <c r="B124" s="67"/>
      <c r="C124" s="67"/>
      <c r="D124" s="67"/>
      <c r="E124" s="67"/>
      <c r="F124" s="67"/>
      <c r="G124" s="67"/>
      <c r="H124" s="67"/>
      <c r="I124" s="67"/>
    </row>
    <row r="125" spans="2:9" s="8" customFormat="1" x14ac:dyDescent="0.25">
      <c r="B125" s="67"/>
      <c r="C125" s="67"/>
      <c r="D125" s="67"/>
      <c r="E125" s="67"/>
      <c r="F125" s="67"/>
      <c r="G125" s="67"/>
      <c r="H125" s="67"/>
      <c r="I125" s="67"/>
    </row>
    <row r="126" spans="2:9" s="8" customFormat="1" x14ac:dyDescent="0.25">
      <c r="B126" s="67"/>
      <c r="C126" s="67"/>
      <c r="D126" s="67"/>
      <c r="E126" s="67"/>
      <c r="F126" s="67"/>
      <c r="G126" s="67"/>
      <c r="H126" s="67"/>
      <c r="I126" s="67"/>
    </row>
    <row r="127" spans="2:9" s="8" customFormat="1" x14ac:dyDescent="0.25">
      <c r="B127" s="67"/>
      <c r="C127" s="67"/>
      <c r="D127" s="67"/>
      <c r="E127" s="67"/>
      <c r="F127" s="67"/>
      <c r="G127" s="67"/>
      <c r="H127" s="67"/>
      <c r="I127" s="67"/>
    </row>
    <row r="128" spans="2:9" s="8" customFormat="1" x14ac:dyDescent="0.25">
      <c r="B128" s="67"/>
      <c r="C128" s="67"/>
      <c r="D128" s="67"/>
      <c r="E128" s="67"/>
      <c r="F128" s="67"/>
      <c r="G128" s="67"/>
      <c r="H128" s="67"/>
      <c r="I128" s="67"/>
    </row>
    <row r="129" spans="2:9" s="8" customFormat="1" x14ac:dyDescent="0.25">
      <c r="B129" s="67"/>
      <c r="C129" s="67"/>
      <c r="D129" s="67"/>
      <c r="E129" s="67"/>
      <c r="F129" s="67"/>
      <c r="G129" s="67"/>
      <c r="H129" s="67"/>
      <c r="I129" s="67"/>
    </row>
    <row r="130" spans="2:9" s="8" customFormat="1" x14ac:dyDescent="0.25">
      <c r="B130" s="67"/>
      <c r="C130" s="67"/>
      <c r="D130" s="67"/>
      <c r="E130" s="67"/>
      <c r="F130" s="67"/>
      <c r="G130" s="67"/>
      <c r="H130" s="67"/>
      <c r="I130" s="67"/>
    </row>
    <row r="131" spans="2:9" s="8" customFormat="1" x14ac:dyDescent="0.25">
      <c r="B131" s="67"/>
      <c r="C131" s="67"/>
      <c r="D131" s="67"/>
      <c r="E131" s="67"/>
      <c r="F131" s="67"/>
      <c r="G131" s="67"/>
      <c r="H131" s="67"/>
      <c r="I131" s="67"/>
    </row>
    <row r="132" spans="2:9" s="8" customFormat="1" x14ac:dyDescent="0.25">
      <c r="B132" s="67"/>
      <c r="C132" s="67"/>
      <c r="D132" s="67"/>
      <c r="E132" s="67"/>
      <c r="F132" s="67"/>
      <c r="G132" s="67"/>
      <c r="H132" s="67"/>
      <c r="I132" s="67"/>
    </row>
    <row r="133" spans="2:9" s="8" customFormat="1" x14ac:dyDescent="0.25">
      <c r="B133" s="67"/>
      <c r="C133" s="67"/>
      <c r="D133" s="67"/>
      <c r="E133" s="67"/>
      <c r="F133" s="67"/>
      <c r="G133" s="67"/>
      <c r="H133" s="67"/>
      <c r="I133" s="67"/>
    </row>
    <row r="134" spans="2:9" s="8" customFormat="1" x14ac:dyDescent="0.25">
      <c r="B134" s="67"/>
      <c r="C134" s="67"/>
      <c r="D134" s="67"/>
      <c r="E134" s="67"/>
      <c r="F134" s="67"/>
      <c r="G134" s="67"/>
      <c r="H134" s="67"/>
      <c r="I134" s="67"/>
    </row>
    <row r="135" spans="2:9" s="8" customFormat="1" x14ac:dyDescent="0.25">
      <c r="B135" s="67"/>
      <c r="C135" s="67"/>
      <c r="D135" s="67"/>
      <c r="E135" s="67"/>
      <c r="F135" s="67"/>
      <c r="G135" s="67"/>
      <c r="H135" s="67"/>
      <c r="I135" s="67"/>
    </row>
    <row r="136" spans="2:9" s="8" customFormat="1" x14ac:dyDescent="0.25">
      <c r="B136" s="67"/>
      <c r="C136" s="67"/>
      <c r="D136" s="67"/>
      <c r="E136" s="67"/>
      <c r="F136" s="67"/>
      <c r="G136" s="67"/>
      <c r="H136" s="67"/>
      <c r="I136" s="67"/>
    </row>
    <row r="137" spans="2:9" s="8" customFormat="1" x14ac:dyDescent="0.25">
      <c r="B137" s="67"/>
      <c r="C137" s="67"/>
      <c r="D137" s="67"/>
      <c r="E137" s="67"/>
      <c r="F137" s="67"/>
      <c r="G137" s="67"/>
      <c r="H137" s="67"/>
      <c r="I137" s="67"/>
    </row>
    <row r="138" spans="2:9" s="8" customFormat="1" x14ac:dyDescent="0.25">
      <c r="B138" s="67"/>
      <c r="C138" s="67"/>
      <c r="D138" s="67"/>
      <c r="E138" s="67"/>
      <c r="F138" s="67"/>
      <c r="G138" s="67"/>
      <c r="H138" s="67"/>
      <c r="I138" s="67"/>
    </row>
    <row r="139" spans="2:9" s="8" customFormat="1" x14ac:dyDescent="0.25">
      <c r="B139" s="67"/>
      <c r="C139" s="67"/>
      <c r="D139" s="67"/>
      <c r="E139" s="67"/>
      <c r="F139" s="67"/>
      <c r="G139" s="67"/>
      <c r="H139" s="67"/>
      <c r="I139" s="67"/>
    </row>
    <row r="140" spans="2:9" s="8" customFormat="1" x14ac:dyDescent="0.25">
      <c r="B140" s="67"/>
      <c r="C140" s="67"/>
      <c r="D140" s="67"/>
      <c r="E140" s="67"/>
      <c r="F140" s="67"/>
      <c r="G140" s="67"/>
      <c r="H140" s="67"/>
      <c r="I140" s="67"/>
    </row>
    <row r="141" spans="2:9" s="8" customFormat="1" x14ac:dyDescent="0.25">
      <c r="B141" s="67"/>
      <c r="C141" s="67"/>
      <c r="D141" s="67"/>
      <c r="E141" s="67"/>
      <c r="F141" s="67"/>
      <c r="G141" s="67"/>
      <c r="H141" s="67"/>
      <c r="I141" s="67"/>
    </row>
    <row r="142" spans="2:9" s="8" customFormat="1" x14ac:dyDescent="0.25">
      <c r="B142" s="67"/>
      <c r="C142" s="67"/>
      <c r="D142" s="67"/>
      <c r="E142" s="67"/>
      <c r="F142" s="67"/>
      <c r="G142" s="67"/>
      <c r="H142" s="67"/>
      <c r="I142" s="67"/>
    </row>
    <row r="143" spans="2:9" s="8" customFormat="1" x14ac:dyDescent="0.25">
      <c r="B143" s="67"/>
      <c r="C143" s="67"/>
      <c r="D143" s="67"/>
      <c r="E143" s="67"/>
      <c r="F143" s="67"/>
      <c r="G143" s="67"/>
      <c r="H143" s="67"/>
      <c r="I143" s="67"/>
    </row>
    <row r="144" spans="2:9" s="8" customFormat="1" x14ac:dyDescent="0.25">
      <c r="B144" s="67"/>
      <c r="C144" s="67"/>
      <c r="D144" s="67"/>
      <c r="E144" s="67"/>
      <c r="F144" s="67"/>
      <c r="G144" s="67"/>
      <c r="H144" s="67"/>
      <c r="I144" s="67"/>
    </row>
    <row r="145" spans="2:9" s="8" customFormat="1" x14ac:dyDescent="0.25">
      <c r="B145" s="67"/>
      <c r="C145" s="67"/>
      <c r="D145" s="67"/>
      <c r="E145" s="67"/>
      <c r="F145" s="67"/>
      <c r="G145" s="67"/>
      <c r="H145" s="67"/>
      <c r="I145" s="67"/>
    </row>
    <row r="146" spans="2:9" s="8" customFormat="1" x14ac:dyDescent="0.25">
      <c r="B146" s="67"/>
      <c r="C146" s="67"/>
      <c r="D146" s="67"/>
      <c r="E146" s="67"/>
      <c r="F146" s="67"/>
      <c r="G146" s="67"/>
      <c r="H146" s="67"/>
      <c r="I146" s="67"/>
    </row>
    <row r="147" spans="2:9" s="8" customFormat="1" x14ac:dyDescent="0.25">
      <c r="B147" s="67"/>
      <c r="C147" s="67"/>
      <c r="D147" s="67"/>
      <c r="E147" s="67"/>
      <c r="F147" s="67"/>
      <c r="G147" s="67"/>
      <c r="H147" s="67"/>
      <c r="I147" s="67"/>
    </row>
    <row r="148" spans="2:9" s="8" customFormat="1" x14ac:dyDescent="0.25">
      <c r="B148" s="67"/>
      <c r="C148" s="67"/>
      <c r="D148" s="67"/>
      <c r="E148" s="67"/>
      <c r="F148" s="67"/>
      <c r="G148" s="67"/>
      <c r="H148" s="67"/>
      <c r="I148" s="67"/>
    </row>
    <row r="149" spans="2:9" s="8" customFormat="1" x14ac:dyDescent="0.25">
      <c r="B149" s="67"/>
      <c r="C149" s="67"/>
      <c r="D149" s="67"/>
      <c r="E149" s="67"/>
      <c r="F149" s="67"/>
      <c r="G149" s="67"/>
      <c r="H149" s="67"/>
      <c r="I149" s="67"/>
    </row>
    <row r="150" spans="2:9" s="8" customFormat="1" x14ac:dyDescent="0.25">
      <c r="B150" s="67"/>
      <c r="C150" s="67"/>
      <c r="D150" s="67"/>
      <c r="E150" s="67"/>
      <c r="F150" s="67"/>
      <c r="G150" s="67"/>
      <c r="H150" s="67"/>
      <c r="I150" s="67"/>
    </row>
    <row r="151" spans="2:9" s="8" customFormat="1" x14ac:dyDescent="0.25">
      <c r="B151" s="67"/>
      <c r="C151" s="67"/>
      <c r="D151" s="67"/>
      <c r="E151" s="67"/>
      <c r="F151" s="67"/>
      <c r="G151" s="67"/>
      <c r="H151" s="67"/>
      <c r="I151" s="67"/>
    </row>
    <row r="152" spans="2:9" s="8" customFormat="1" x14ac:dyDescent="0.25">
      <c r="B152" s="67"/>
      <c r="C152" s="67"/>
      <c r="D152" s="67"/>
      <c r="E152" s="67"/>
      <c r="F152" s="67"/>
      <c r="G152" s="67"/>
      <c r="H152" s="67"/>
      <c r="I152" s="67"/>
    </row>
    <row r="153" spans="2:9" s="8" customFormat="1" x14ac:dyDescent="0.25">
      <c r="B153" s="67"/>
      <c r="C153" s="67"/>
      <c r="D153" s="67"/>
      <c r="E153" s="67"/>
      <c r="F153" s="67"/>
      <c r="G153" s="67"/>
      <c r="H153" s="67"/>
      <c r="I153" s="67"/>
    </row>
    <row r="154" spans="2:9" s="8" customFormat="1" x14ac:dyDescent="0.25">
      <c r="B154" s="67"/>
      <c r="C154" s="67"/>
      <c r="D154" s="67"/>
      <c r="E154" s="67"/>
      <c r="F154" s="67"/>
      <c r="G154" s="67"/>
      <c r="H154" s="67"/>
      <c r="I154" s="67"/>
    </row>
    <row r="155" spans="2:9" s="8" customFormat="1" x14ac:dyDescent="0.25">
      <c r="B155" s="67"/>
      <c r="C155" s="67"/>
      <c r="D155" s="67"/>
      <c r="E155" s="67"/>
      <c r="F155" s="67"/>
      <c r="G155" s="67"/>
      <c r="H155" s="67"/>
      <c r="I155" s="67"/>
    </row>
  </sheetData>
  <mergeCells count="10">
    <mergeCell ref="A47:I47"/>
    <mergeCell ref="A48:I48"/>
    <mergeCell ref="A2:I2"/>
    <mergeCell ref="A3:I3"/>
    <mergeCell ref="A4:I4"/>
    <mergeCell ref="B5:D5"/>
    <mergeCell ref="E5:G5"/>
    <mergeCell ref="H5:I5"/>
    <mergeCell ref="C6:C7"/>
    <mergeCell ref="F6:F7"/>
  </mergeCells>
  <printOptions horizontalCentered="1" verticalCentered="1"/>
  <pageMargins left="0.6692913385826772" right="0.27559055118110237" top="1.2598425196850394" bottom="0.4724409448818898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zoomScale="150" workbookViewId="0">
      <selection activeCell="I5" sqref="I5"/>
    </sheetView>
  </sheetViews>
  <sheetFormatPr baseColWidth="10" defaultColWidth="11.44140625" defaultRowHeight="13.8" x14ac:dyDescent="0.25"/>
  <cols>
    <col min="1" max="1" width="47.5546875" style="9" customWidth="1"/>
    <col min="2" max="3" width="9.88671875" style="9" customWidth="1"/>
    <col min="4" max="4" width="8.44140625" style="9" customWidth="1"/>
    <col min="5" max="5" width="11.44140625" style="8"/>
    <col min="6" max="6" width="9.88671875" style="8" customWidth="1"/>
    <col min="7" max="7" width="8.33203125" style="8" customWidth="1"/>
    <col min="8" max="29" width="11.44140625" style="8"/>
    <col min="30" max="16384" width="11.44140625" style="9"/>
  </cols>
  <sheetData>
    <row r="1" spans="1:31" s="8" customFormat="1" ht="5.25" customHeight="1" x14ac:dyDescent="0.25">
      <c r="A1" s="18" t="s">
        <v>53</v>
      </c>
    </row>
    <row r="2" spans="1:31" s="8" customFormat="1" ht="14.25" customHeight="1" x14ac:dyDescent="0.25">
      <c r="A2" s="120"/>
      <c r="B2" s="121"/>
      <c r="C2" s="121"/>
      <c r="D2" s="121"/>
      <c r="E2" s="121"/>
      <c r="F2" s="121"/>
      <c r="G2" s="121"/>
      <c r="H2" s="122"/>
    </row>
    <row r="3" spans="1:31" s="2" customFormat="1" ht="18" customHeight="1" x14ac:dyDescent="0.25">
      <c r="A3" s="137" t="s">
        <v>130</v>
      </c>
      <c r="B3" s="138"/>
      <c r="C3" s="138"/>
      <c r="D3" s="138"/>
      <c r="E3" s="138"/>
      <c r="F3" s="138"/>
      <c r="G3" s="138"/>
      <c r="H3" s="1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 s="2" customFormat="1" ht="18" customHeight="1" x14ac:dyDescent="0.25">
      <c r="A4" s="137" t="s">
        <v>17</v>
      </c>
      <c r="B4" s="138"/>
      <c r="C4" s="138"/>
      <c r="D4" s="138"/>
      <c r="E4" s="138"/>
      <c r="F4" s="138"/>
      <c r="G4" s="138"/>
      <c r="H4" s="1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1" s="2" customFormat="1" ht="18" customHeight="1" x14ac:dyDescent="0.25">
      <c r="A5" s="140" t="s">
        <v>131</v>
      </c>
      <c r="B5" s="141"/>
      <c r="C5" s="141"/>
      <c r="D5" s="141"/>
      <c r="E5" s="141"/>
      <c r="F5" s="141"/>
      <c r="G5" s="141"/>
      <c r="H5" s="14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1" s="2" customFormat="1" ht="18" customHeight="1" x14ac:dyDescent="0.25">
      <c r="A6" s="3"/>
      <c r="B6" s="166">
        <v>2017</v>
      </c>
      <c r="C6" s="166"/>
      <c r="D6" s="166"/>
      <c r="E6" s="166">
        <v>2018</v>
      </c>
      <c r="F6" s="166"/>
      <c r="G6" s="166"/>
      <c r="H6" s="4">
        <v>2019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5">
      <c r="A7" s="5" t="s">
        <v>1</v>
      </c>
      <c r="B7" s="111"/>
      <c r="C7" s="70" t="s">
        <v>146</v>
      </c>
      <c r="D7" s="70" t="s">
        <v>147</v>
      </c>
      <c r="E7" s="111"/>
      <c r="F7" s="112" t="s">
        <v>146</v>
      </c>
      <c r="G7" s="112" t="s">
        <v>147</v>
      </c>
      <c r="H7" s="111"/>
      <c r="AD7" s="8"/>
      <c r="AE7" s="8"/>
    </row>
    <row r="8" spans="1:31" ht="18" customHeight="1" x14ac:dyDescent="0.25">
      <c r="A8" s="10" t="s">
        <v>2</v>
      </c>
      <c r="B8" s="113">
        <v>4500</v>
      </c>
      <c r="C8" s="118"/>
      <c r="D8" s="118"/>
      <c r="E8" s="60">
        <v>5800</v>
      </c>
      <c r="F8" s="116"/>
      <c r="G8" s="116"/>
      <c r="H8" s="61">
        <v>6750</v>
      </c>
      <c r="AD8" s="8"/>
      <c r="AE8" s="8"/>
    </row>
    <row r="9" spans="1:31" ht="18" customHeight="1" x14ac:dyDescent="0.25">
      <c r="A9" s="11" t="s">
        <v>18</v>
      </c>
      <c r="B9" s="114">
        <v>150</v>
      </c>
      <c r="C9" s="117"/>
      <c r="D9" s="117"/>
      <c r="E9" s="62">
        <v>260</v>
      </c>
      <c r="F9" s="117"/>
      <c r="G9" s="117"/>
      <c r="H9" s="63">
        <v>300</v>
      </c>
      <c r="AD9" s="8"/>
      <c r="AE9" s="8"/>
    </row>
    <row r="10" spans="1:31" ht="18" customHeight="1" x14ac:dyDescent="0.25">
      <c r="A10" s="10" t="s">
        <v>3</v>
      </c>
      <c r="B10" s="113">
        <f>B8-B9</f>
        <v>4350</v>
      </c>
      <c r="C10" s="118"/>
      <c r="D10" s="118"/>
      <c r="E10" s="60">
        <f>E8-E9</f>
        <v>5540</v>
      </c>
      <c r="F10" s="118"/>
      <c r="G10" s="118"/>
      <c r="H10" s="69">
        <f>H8-H9</f>
        <v>6450</v>
      </c>
      <c r="AD10" s="8"/>
      <c r="AE10" s="8"/>
    </row>
    <row r="11" spans="1:31" ht="18" customHeight="1" x14ac:dyDescent="0.25">
      <c r="A11" s="5" t="s">
        <v>4</v>
      </c>
      <c r="B11" s="114">
        <v>2850</v>
      </c>
      <c r="C11" s="117"/>
      <c r="D11" s="117"/>
      <c r="E11" s="62">
        <v>3610</v>
      </c>
      <c r="F11" s="117"/>
      <c r="G11" s="117"/>
      <c r="H11" s="63">
        <v>4530</v>
      </c>
      <c r="AD11" s="8"/>
      <c r="AE11" s="8"/>
    </row>
    <row r="12" spans="1:31" s="8" customFormat="1" ht="18" customHeight="1" x14ac:dyDescent="0.25">
      <c r="A12" s="11" t="s">
        <v>19</v>
      </c>
      <c r="B12" s="113">
        <f>B10-B11</f>
        <v>1500</v>
      </c>
      <c r="C12" s="118"/>
      <c r="D12" s="118"/>
      <c r="E12" s="60">
        <f>E10-E11</f>
        <v>1930</v>
      </c>
      <c r="F12" s="118"/>
      <c r="G12" s="118"/>
      <c r="H12" s="69">
        <f>H10-H11</f>
        <v>1920</v>
      </c>
    </row>
    <row r="13" spans="1:31" s="8" customFormat="1" ht="18" customHeight="1" x14ac:dyDescent="0.25">
      <c r="A13" s="5" t="s">
        <v>5</v>
      </c>
      <c r="B13" s="113"/>
      <c r="C13" s="118"/>
      <c r="D13" s="118"/>
      <c r="E13" s="60"/>
      <c r="F13" s="118"/>
      <c r="G13" s="118"/>
      <c r="H13" s="61"/>
    </row>
    <row r="14" spans="1:31" s="8" customFormat="1" ht="18" customHeight="1" x14ac:dyDescent="0.25">
      <c r="A14" s="10" t="s">
        <v>6</v>
      </c>
      <c r="B14" s="113">
        <v>235</v>
      </c>
      <c r="C14" s="118"/>
      <c r="D14" s="118"/>
      <c r="E14" s="60">
        <v>342</v>
      </c>
      <c r="F14" s="118"/>
      <c r="G14" s="118"/>
      <c r="H14" s="61">
        <v>428</v>
      </c>
    </row>
    <row r="15" spans="1:31" s="8" customFormat="1" ht="18" customHeight="1" x14ac:dyDescent="0.25">
      <c r="A15" s="10" t="s">
        <v>7</v>
      </c>
      <c r="B15" s="114">
        <v>580</v>
      </c>
      <c r="C15" s="117"/>
      <c r="D15" s="117"/>
      <c r="E15" s="62">
        <v>720</v>
      </c>
      <c r="F15" s="117"/>
      <c r="G15" s="117"/>
      <c r="H15" s="63">
        <v>850</v>
      </c>
    </row>
    <row r="16" spans="1:31" s="8" customFormat="1" ht="18" customHeight="1" x14ac:dyDescent="0.25">
      <c r="A16" s="10" t="s">
        <v>20</v>
      </c>
      <c r="B16" s="113">
        <f>B12-B14-B15</f>
        <v>685</v>
      </c>
      <c r="C16" s="118"/>
      <c r="D16" s="118"/>
      <c r="E16" s="60">
        <f>E12-E14-E15</f>
        <v>868</v>
      </c>
      <c r="F16" s="118"/>
      <c r="G16" s="118"/>
      <c r="H16" s="69">
        <f>H12-H14-H15</f>
        <v>642</v>
      </c>
    </row>
    <row r="17" spans="1:31" s="8" customFormat="1" ht="18" customHeight="1" x14ac:dyDescent="0.25">
      <c r="A17" s="10" t="s">
        <v>0</v>
      </c>
      <c r="B17" s="114">
        <v>170</v>
      </c>
      <c r="C17" s="117"/>
      <c r="D17" s="117"/>
      <c r="E17" s="62">
        <v>160</v>
      </c>
      <c r="F17" s="117"/>
      <c r="G17" s="117"/>
      <c r="H17" s="63">
        <v>270</v>
      </c>
    </row>
    <row r="18" spans="1:31" s="8" customFormat="1" ht="18" customHeight="1" x14ac:dyDescent="0.25">
      <c r="A18" s="10" t="s">
        <v>21</v>
      </c>
      <c r="B18" s="113">
        <f>B16-B17</f>
        <v>515</v>
      </c>
      <c r="C18" s="118"/>
      <c r="D18" s="118"/>
      <c r="E18" s="60">
        <f>E16-E17</f>
        <v>708</v>
      </c>
      <c r="F18" s="118"/>
      <c r="G18" s="118"/>
      <c r="H18" s="69">
        <f>H16-H17</f>
        <v>372</v>
      </c>
    </row>
    <row r="19" spans="1:31" s="8" customFormat="1" ht="18" customHeight="1" x14ac:dyDescent="0.25">
      <c r="A19" s="10" t="s">
        <v>22</v>
      </c>
      <c r="B19" s="114">
        <v>155</v>
      </c>
      <c r="C19" s="117"/>
      <c r="D19" s="117"/>
      <c r="E19" s="62">
        <v>212</v>
      </c>
      <c r="F19" s="117"/>
      <c r="G19" s="117"/>
      <c r="H19" s="63">
        <v>112</v>
      </c>
    </row>
    <row r="20" spans="1:31" s="8" customFormat="1" ht="18" customHeight="1" thickBot="1" x14ac:dyDescent="0.3">
      <c r="A20" s="15" t="s">
        <v>23</v>
      </c>
      <c r="B20" s="115">
        <f>B18-B19</f>
        <v>360</v>
      </c>
      <c r="C20" s="119"/>
      <c r="D20" s="119"/>
      <c r="E20" s="64">
        <f>E18-E19</f>
        <v>496</v>
      </c>
      <c r="F20" s="119"/>
      <c r="G20" s="119"/>
      <c r="H20" s="65">
        <f>H18-H19</f>
        <v>260</v>
      </c>
    </row>
    <row r="21" spans="1:31" s="8" customFormat="1" ht="18" customHeight="1" thickTop="1" x14ac:dyDescent="0.25">
      <c r="B21" s="33"/>
      <c r="C21" s="33"/>
      <c r="D21" s="33"/>
      <c r="AD21" s="9"/>
      <c r="AE21" s="9"/>
    </row>
    <row r="22" spans="1:31" s="8" customFormat="1" ht="18" customHeight="1" x14ac:dyDescent="0.25">
      <c r="B22" s="33"/>
      <c r="C22" s="33"/>
      <c r="D22" s="33"/>
      <c r="AD22" s="9"/>
      <c r="AE22" s="9"/>
    </row>
    <row r="23" spans="1:31" s="8" customFormat="1" ht="18" customHeight="1" x14ac:dyDescent="0.25">
      <c r="B23" s="14"/>
      <c r="C23" s="14"/>
      <c r="D23" s="14"/>
      <c r="AD23" s="9"/>
      <c r="AE23" s="9"/>
    </row>
    <row r="24" spans="1:31" s="8" customFormat="1" x14ac:dyDescent="0.25">
      <c r="B24" s="14"/>
      <c r="C24" s="14"/>
      <c r="D24" s="14"/>
      <c r="AD24" s="9"/>
      <c r="AE24" s="9"/>
    </row>
    <row r="25" spans="1:31" s="8" customFormat="1" x14ac:dyDescent="0.25">
      <c r="B25" s="14"/>
      <c r="C25" s="14"/>
      <c r="D25" s="14"/>
      <c r="AD25" s="9"/>
      <c r="AE25" s="9"/>
    </row>
    <row r="26" spans="1:31" s="8" customFormat="1" x14ac:dyDescent="0.25">
      <c r="B26" s="14"/>
      <c r="C26" s="14"/>
      <c r="D26" s="14"/>
      <c r="AD26" s="9"/>
      <c r="AE26" s="9"/>
    </row>
    <row r="27" spans="1:31" s="8" customFormat="1" x14ac:dyDescent="0.25">
      <c r="B27" s="14"/>
      <c r="C27" s="14"/>
      <c r="D27" s="14"/>
      <c r="AD27" s="9"/>
      <c r="AE27" s="9"/>
    </row>
    <row r="28" spans="1:31" s="8" customFormat="1" x14ac:dyDescent="0.25">
      <c r="B28" s="14"/>
      <c r="C28" s="14"/>
      <c r="D28" s="14"/>
      <c r="AD28" s="9"/>
      <c r="AE28" s="9"/>
    </row>
    <row r="29" spans="1:31" s="8" customFormat="1" x14ac:dyDescent="0.25">
      <c r="B29" s="14"/>
      <c r="C29" s="14"/>
      <c r="D29" s="14"/>
      <c r="AD29" s="9"/>
      <c r="AE29" s="9"/>
    </row>
    <row r="30" spans="1:31" s="8" customFormat="1" x14ac:dyDescent="0.25">
      <c r="B30" s="14"/>
      <c r="C30" s="14"/>
      <c r="D30" s="14"/>
      <c r="AD30" s="9"/>
      <c r="AE30" s="9"/>
    </row>
    <row r="31" spans="1:31" s="8" customFormat="1" x14ac:dyDescent="0.25">
      <c r="B31" s="14"/>
      <c r="C31" s="14"/>
      <c r="D31" s="14"/>
      <c r="AD31" s="9"/>
      <c r="AE31" s="9"/>
    </row>
    <row r="32" spans="1:31" s="8" customFormat="1" x14ac:dyDescent="0.25">
      <c r="B32" s="14"/>
      <c r="C32" s="14"/>
      <c r="D32" s="14"/>
      <c r="AD32" s="9"/>
      <c r="AE32" s="9"/>
    </row>
    <row r="33" spans="2:31" s="8" customFormat="1" x14ac:dyDescent="0.25">
      <c r="B33" s="14"/>
      <c r="C33" s="14"/>
      <c r="D33" s="14"/>
      <c r="AD33" s="9"/>
      <c r="AE33" s="9"/>
    </row>
    <row r="34" spans="2:31" s="8" customFormat="1" x14ac:dyDescent="0.25">
      <c r="B34" s="14"/>
      <c r="C34" s="14"/>
      <c r="D34" s="14"/>
      <c r="AD34" s="9"/>
      <c r="AE34" s="9"/>
    </row>
    <row r="35" spans="2:31" s="8" customFormat="1" x14ac:dyDescent="0.25">
      <c r="B35" s="14"/>
      <c r="C35" s="14"/>
      <c r="D35" s="14"/>
      <c r="AD35" s="9"/>
      <c r="AE35" s="9"/>
    </row>
    <row r="36" spans="2:31" s="8" customFormat="1" x14ac:dyDescent="0.25">
      <c r="B36" s="14"/>
      <c r="C36" s="14"/>
      <c r="D36" s="14"/>
      <c r="AD36" s="9"/>
      <c r="AE36" s="9"/>
    </row>
    <row r="37" spans="2:31" s="8" customFormat="1" x14ac:dyDescent="0.25">
      <c r="B37" s="14"/>
      <c r="C37" s="14"/>
      <c r="D37" s="14"/>
      <c r="AD37" s="9"/>
      <c r="AE37" s="9"/>
    </row>
    <row r="38" spans="2:31" s="8" customFormat="1" x14ac:dyDescent="0.25">
      <c r="B38" s="14"/>
      <c r="C38" s="14"/>
      <c r="D38" s="14"/>
      <c r="AD38" s="9"/>
      <c r="AE38" s="9"/>
    </row>
    <row r="39" spans="2:31" s="8" customFormat="1" x14ac:dyDescent="0.25">
      <c r="B39" s="14"/>
      <c r="C39" s="14"/>
      <c r="D39" s="14"/>
      <c r="AD39" s="9"/>
      <c r="AE39" s="9"/>
    </row>
    <row r="40" spans="2:31" s="8" customFormat="1" x14ac:dyDescent="0.25">
      <c r="B40" s="14"/>
      <c r="C40" s="14"/>
      <c r="D40" s="14"/>
      <c r="AD40" s="9"/>
      <c r="AE40" s="9"/>
    </row>
    <row r="41" spans="2:31" s="8" customFormat="1" x14ac:dyDescent="0.25">
      <c r="B41" s="14"/>
      <c r="C41" s="14"/>
      <c r="D41" s="14"/>
      <c r="AD41" s="9"/>
      <c r="AE41" s="9"/>
    </row>
    <row r="42" spans="2:31" s="8" customFormat="1" x14ac:dyDescent="0.25">
      <c r="B42" s="14"/>
      <c r="C42" s="14"/>
      <c r="D42" s="14"/>
      <c r="AD42" s="9"/>
      <c r="AE42" s="9"/>
    </row>
    <row r="43" spans="2:31" s="8" customFormat="1" x14ac:dyDescent="0.25">
      <c r="B43" s="14"/>
      <c r="C43" s="14"/>
      <c r="D43" s="14"/>
      <c r="AD43" s="9"/>
      <c r="AE43" s="9"/>
    </row>
    <row r="44" spans="2:31" s="8" customFormat="1" x14ac:dyDescent="0.25">
      <c r="B44" s="14"/>
      <c r="C44" s="14"/>
      <c r="D44" s="14"/>
      <c r="AD44" s="9"/>
      <c r="AE44" s="9"/>
    </row>
    <row r="45" spans="2:31" s="8" customFormat="1" x14ac:dyDescent="0.25">
      <c r="B45" s="14"/>
      <c r="C45" s="14"/>
      <c r="D45" s="14"/>
      <c r="AD45" s="9"/>
      <c r="AE45" s="9"/>
    </row>
    <row r="46" spans="2:31" s="8" customFormat="1" x14ac:dyDescent="0.25">
      <c r="B46" s="14"/>
      <c r="C46" s="14"/>
      <c r="D46" s="14"/>
      <c r="AD46" s="9"/>
      <c r="AE46" s="9"/>
    </row>
    <row r="47" spans="2:31" s="8" customFormat="1" x14ac:dyDescent="0.25">
      <c r="B47" s="14"/>
      <c r="C47" s="14"/>
      <c r="D47" s="14"/>
      <c r="AD47" s="9"/>
      <c r="AE47" s="9"/>
    </row>
    <row r="48" spans="2:31" s="8" customFormat="1" x14ac:dyDescent="0.25">
      <c r="B48" s="14"/>
      <c r="C48" s="14"/>
      <c r="D48" s="14"/>
      <c r="AD48" s="9"/>
      <c r="AE48" s="9"/>
    </row>
    <row r="49" spans="2:31" s="8" customFormat="1" x14ac:dyDescent="0.25">
      <c r="B49" s="14"/>
      <c r="C49" s="14"/>
      <c r="D49" s="14"/>
      <c r="AD49" s="9"/>
      <c r="AE49" s="9"/>
    </row>
    <row r="50" spans="2:31" s="8" customFormat="1" x14ac:dyDescent="0.25">
      <c r="B50" s="14"/>
      <c r="C50" s="14"/>
      <c r="D50" s="14"/>
      <c r="AD50" s="9"/>
      <c r="AE50" s="9"/>
    </row>
    <row r="51" spans="2:31" s="8" customFormat="1" x14ac:dyDescent="0.25">
      <c r="B51" s="14"/>
      <c r="C51" s="14"/>
      <c r="D51" s="14"/>
      <c r="AD51" s="9"/>
      <c r="AE51" s="9"/>
    </row>
    <row r="52" spans="2:31" s="8" customFormat="1" x14ac:dyDescent="0.25">
      <c r="B52" s="14"/>
      <c r="C52" s="14"/>
      <c r="D52" s="14"/>
      <c r="AD52" s="9"/>
      <c r="AE52" s="9"/>
    </row>
    <row r="53" spans="2:31" s="8" customFormat="1" x14ac:dyDescent="0.25">
      <c r="B53" s="14"/>
      <c r="C53" s="14"/>
      <c r="D53" s="14"/>
      <c r="AD53" s="9"/>
      <c r="AE53" s="9"/>
    </row>
    <row r="54" spans="2:31" s="8" customFormat="1" x14ac:dyDescent="0.25">
      <c r="B54" s="14"/>
      <c r="C54" s="14"/>
      <c r="D54" s="14"/>
      <c r="AD54" s="9"/>
      <c r="AE54" s="9"/>
    </row>
    <row r="55" spans="2:31" s="8" customFormat="1" x14ac:dyDescent="0.25">
      <c r="B55" s="14"/>
      <c r="C55" s="14"/>
      <c r="D55" s="14"/>
      <c r="AD55" s="9"/>
      <c r="AE55" s="9"/>
    </row>
    <row r="56" spans="2:31" s="8" customFormat="1" x14ac:dyDescent="0.25">
      <c r="B56" s="14"/>
      <c r="C56" s="14"/>
      <c r="D56" s="14"/>
      <c r="AD56" s="9"/>
      <c r="AE56" s="9"/>
    </row>
    <row r="57" spans="2:31" s="8" customFormat="1" x14ac:dyDescent="0.25">
      <c r="B57" s="14"/>
      <c r="C57" s="14"/>
      <c r="D57" s="14"/>
      <c r="AD57" s="9"/>
      <c r="AE57" s="9"/>
    </row>
    <row r="58" spans="2:31" s="8" customFormat="1" x14ac:dyDescent="0.25">
      <c r="B58" s="14"/>
      <c r="C58" s="14"/>
      <c r="D58" s="14"/>
      <c r="AD58" s="9"/>
      <c r="AE58" s="9"/>
    </row>
    <row r="59" spans="2:31" s="8" customFormat="1" x14ac:dyDescent="0.25">
      <c r="B59" s="14"/>
      <c r="C59" s="14"/>
      <c r="D59" s="14"/>
      <c r="AD59" s="9"/>
      <c r="AE59" s="9"/>
    </row>
    <row r="60" spans="2:31" s="8" customFormat="1" x14ac:dyDescent="0.25">
      <c r="B60" s="14"/>
      <c r="C60" s="14"/>
      <c r="D60" s="14"/>
    </row>
    <row r="61" spans="2:31" s="8" customFormat="1" x14ac:dyDescent="0.25">
      <c r="B61" s="14"/>
      <c r="C61" s="14"/>
      <c r="D61" s="14"/>
    </row>
    <row r="62" spans="2:31" s="8" customFormat="1" x14ac:dyDescent="0.25">
      <c r="B62" s="14"/>
      <c r="C62" s="14"/>
      <c r="D62" s="14"/>
    </row>
    <row r="63" spans="2:31" s="8" customFormat="1" x14ac:dyDescent="0.25">
      <c r="B63" s="14"/>
      <c r="C63" s="14"/>
      <c r="D63" s="14"/>
    </row>
    <row r="64" spans="2:31" s="8" customFormat="1" x14ac:dyDescent="0.25">
      <c r="B64" s="14"/>
      <c r="C64" s="14"/>
      <c r="D64" s="14"/>
    </row>
    <row r="65" spans="2:4" s="8" customFormat="1" x14ac:dyDescent="0.25">
      <c r="B65" s="14"/>
      <c r="C65" s="14"/>
      <c r="D65" s="14"/>
    </row>
    <row r="66" spans="2:4" s="8" customFormat="1" x14ac:dyDescent="0.25">
      <c r="B66" s="14"/>
      <c r="C66" s="14"/>
      <c r="D66" s="14"/>
    </row>
    <row r="67" spans="2:4" s="8" customFormat="1" x14ac:dyDescent="0.25">
      <c r="B67" s="14"/>
      <c r="C67" s="14"/>
      <c r="D67" s="14"/>
    </row>
    <row r="68" spans="2:4" s="8" customFormat="1" x14ac:dyDescent="0.25">
      <c r="B68" s="14"/>
      <c r="C68" s="14"/>
      <c r="D68" s="14"/>
    </row>
    <row r="69" spans="2:4" s="8" customFormat="1" x14ac:dyDescent="0.25">
      <c r="B69" s="14"/>
      <c r="C69" s="14"/>
      <c r="D69" s="14"/>
    </row>
    <row r="70" spans="2:4" s="8" customFormat="1" x14ac:dyDescent="0.25">
      <c r="B70" s="14"/>
      <c r="C70" s="14"/>
      <c r="D70" s="14"/>
    </row>
    <row r="71" spans="2:4" s="8" customFormat="1" x14ac:dyDescent="0.25">
      <c r="B71" s="14"/>
      <c r="C71" s="14"/>
      <c r="D71" s="14"/>
    </row>
    <row r="72" spans="2:4" s="8" customFormat="1" x14ac:dyDescent="0.25">
      <c r="B72" s="14"/>
      <c r="C72" s="14"/>
      <c r="D72" s="14"/>
    </row>
    <row r="73" spans="2:4" s="8" customFormat="1" x14ac:dyDescent="0.25">
      <c r="B73" s="14"/>
      <c r="C73" s="14"/>
      <c r="D73" s="14"/>
    </row>
    <row r="74" spans="2:4" s="8" customFormat="1" x14ac:dyDescent="0.25">
      <c r="B74" s="14"/>
      <c r="C74" s="14"/>
      <c r="D74" s="14"/>
    </row>
    <row r="75" spans="2:4" s="8" customFormat="1" x14ac:dyDescent="0.25">
      <c r="B75" s="14"/>
      <c r="C75" s="14"/>
      <c r="D75" s="14"/>
    </row>
    <row r="76" spans="2:4" s="8" customFormat="1" x14ac:dyDescent="0.25"/>
    <row r="77" spans="2:4" s="8" customFormat="1" x14ac:dyDescent="0.25"/>
    <row r="78" spans="2:4" s="8" customFormat="1" x14ac:dyDescent="0.25"/>
    <row r="79" spans="2:4" s="8" customFormat="1" x14ac:dyDescent="0.25"/>
    <row r="80" spans="2:4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</sheetData>
  <mergeCells count="5">
    <mergeCell ref="B6:D6"/>
    <mergeCell ref="E6:G6"/>
    <mergeCell ref="A3:H3"/>
    <mergeCell ref="A4:H4"/>
    <mergeCell ref="A5:H5"/>
  </mergeCells>
  <printOptions gridLines="1"/>
  <pageMargins left="0.9" right="0.63" top="0.86" bottom="0.49" header="0" footer="0"/>
  <pageSetup orientation="portrait" horizontalDpi="12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3"/>
  <sheetViews>
    <sheetView topLeftCell="A2" zoomScale="140" zoomScaleNormal="140" workbookViewId="0">
      <selection activeCell="F6" sqref="F6"/>
    </sheetView>
  </sheetViews>
  <sheetFormatPr baseColWidth="10" defaultColWidth="11.44140625" defaultRowHeight="13.8" x14ac:dyDescent="0.25"/>
  <cols>
    <col min="1" max="1" width="34.88671875" style="9" customWidth="1"/>
    <col min="2" max="2" width="9" style="9" customWidth="1"/>
    <col min="3" max="3" width="10.44140625" style="9" customWidth="1"/>
    <col min="4" max="4" width="11.44140625" style="9" customWidth="1"/>
    <col min="5" max="64" width="11.44140625" style="8" customWidth="1"/>
    <col min="65" max="16384" width="11.44140625" style="9"/>
  </cols>
  <sheetData>
    <row r="1" spans="1:9" ht="15" customHeight="1" x14ac:dyDescent="0.25">
      <c r="A1" s="8"/>
      <c r="B1" s="8"/>
      <c r="C1" s="8"/>
      <c r="D1" s="8"/>
    </row>
    <row r="2" spans="1:9" ht="18" customHeight="1" x14ac:dyDescent="0.25">
      <c r="A2" s="134" t="s">
        <v>132</v>
      </c>
      <c r="B2" s="135"/>
      <c r="C2" s="135"/>
      <c r="D2" s="136"/>
      <c r="H2" s="60"/>
      <c r="I2" s="12"/>
    </row>
    <row r="3" spans="1:9" ht="18" customHeight="1" x14ac:dyDescent="0.25">
      <c r="A3" s="137" t="s">
        <v>24</v>
      </c>
      <c r="B3" s="138"/>
      <c r="C3" s="138"/>
      <c r="D3" s="139"/>
      <c r="H3" s="60"/>
      <c r="I3" s="12"/>
    </row>
    <row r="4" spans="1:9" ht="18" customHeight="1" x14ac:dyDescent="0.25">
      <c r="A4" s="140" t="s">
        <v>134</v>
      </c>
      <c r="B4" s="141"/>
      <c r="C4" s="141"/>
      <c r="D4" s="142"/>
      <c r="H4" s="60"/>
      <c r="I4" s="12"/>
    </row>
    <row r="5" spans="1:9" ht="13.5" customHeight="1" x14ac:dyDescent="0.25">
      <c r="A5" s="17" t="s">
        <v>155</v>
      </c>
      <c r="B5" s="123">
        <v>2018</v>
      </c>
      <c r="C5" s="123">
        <v>2019</v>
      </c>
      <c r="D5" s="4">
        <v>2020</v>
      </c>
      <c r="E5" s="4">
        <v>2021</v>
      </c>
      <c r="F5" s="4">
        <v>2022</v>
      </c>
      <c r="H5" s="60"/>
      <c r="I5" s="12"/>
    </row>
    <row r="6" spans="1:9" ht="15.9" customHeight="1" x14ac:dyDescent="0.25">
      <c r="A6" s="16" t="s">
        <v>8</v>
      </c>
      <c r="B6" s="6"/>
      <c r="C6" s="6"/>
      <c r="D6" s="7"/>
      <c r="H6" s="60"/>
      <c r="I6" s="12"/>
    </row>
    <row r="7" spans="1:9" ht="15.9" customHeight="1" x14ac:dyDescent="0.25">
      <c r="A7" s="5" t="s">
        <v>133</v>
      </c>
      <c r="B7" s="6"/>
      <c r="C7" s="6"/>
      <c r="D7" s="7"/>
      <c r="H7" s="60"/>
      <c r="I7" s="12"/>
    </row>
    <row r="8" spans="1:9" ht="15.9" customHeight="1" x14ac:dyDescent="0.25">
      <c r="A8" s="10" t="s">
        <v>25</v>
      </c>
      <c r="B8" s="60">
        <v>300</v>
      </c>
      <c r="C8" s="60">
        <v>200</v>
      </c>
      <c r="D8" s="61">
        <v>180</v>
      </c>
      <c r="E8" s="29">
        <v>170</v>
      </c>
      <c r="F8" s="29">
        <v>160</v>
      </c>
      <c r="H8" s="60"/>
      <c r="I8" s="106"/>
    </row>
    <row r="9" spans="1:9" ht="15.9" customHeight="1" x14ac:dyDescent="0.25">
      <c r="A9" s="10" t="s">
        <v>11</v>
      </c>
      <c r="B9" s="60">
        <v>200</v>
      </c>
      <c r="C9" s="60">
        <v>320</v>
      </c>
      <c r="D9" s="61">
        <v>400</v>
      </c>
      <c r="E9" s="29">
        <v>500</v>
      </c>
      <c r="F9" s="29">
        <v>700</v>
      </c>
      <c r="H9" s="60"/>
      <c r="I9" s="12"/>
    </row>
    <row r="10" spans="1:9" ht="15.9" customHeight="1" x14ac:dyDescent="0.25">
      <c r="A10" s="10" t="s">
        <v>12</v>
      </c>
      <c r="B10" s="60">
        <v>40</v>
      </c>
      <c r="C10" s="60">
        <v>50</v>
      </c>
      <c r="D10" s="61">
        <v>55</v>
      </c>
      <c r="E10" s="29">
        <v>45</v>
      </c>
      <c r="F10" s="29">
        <v>40</v>
      </c>
      <c r="H10" s="60"/>
      <c r="I10" s="12"/>
    </row>
    <row r="11" spans="1:9" ht="15.9" customHeight="1" x14ac:dyDescent="0.25">
      <c r="A11" s="10" t="s">
        <v>13</v>
      </c>
      <c r="B11" s="60">
        <v>600</v>
      </c>
      <c r="C11" s="60">
        <v>650</v>
      </c>
      <c r="D11" s="61">
        <f>200+160+350</f>
        <v>710</v>
      </c>
      <c r="E11" s="29">
        <v>750</v>
      </c>
      <c r="F11" s="29">
        <v>970</v>
      </c>
      <c r="H11" s="60"/>
      <c r="I11" s="12"/>
    </row>
    <row r="12" spans="1:9" ht="15.9" customHeight="1" x14ac:dyDescent="0.25">
      <c r="A12" s="10" t="s">
        <v>26</v>
      </c>
      <c r="B12" s="62">
        <v>10</v>
      </c>
      <c r="C12" s="62">
        <v>25</v>
      </c>
      <c r="D12" s="63">
        <v>15</v>
      </c>
      <c r="E12" s="29">
        <v>10</v>
      </c>
      <c r="F12" s="29">
        <v>5</v>
      </c>
      <c r="H12" s="14"/>
      <c r="I12" s="14"/>
    </row>
    <row r="13" spans="1:9" ht="15.9" customHeight="1" x14ac:dyDescent="0.25">
      <c r="A13" s="10" t="s">
        <v>14</v>
      </c>
      <c r="B13" s="60">
        <f>SUM(B8:B12)</f>
        <v>1150</v>
      </c>
      <c r="C13" s="60">
        <f>SUM(C8:C12)</f>
        <v>1245</v>
      </c>
      <c r="D13" s="69">
        <f>SUM(D8:D12)</f>
        <v>1360</v>
      </c>
      <c r="E13" s="69">
        <f t="shared" ref="E13:F13" si="0">SUM(E8:E12)</f>
        <v>1475</v>
      </c>
      <c r="F13" s="69">
        <f t="shared" si="0"/>
        <v>1875</v>
      </c>
    </row>
    <row r="14" spans="1:9" ht="15.9" customHeight="1" x14ac:dyDescent="0.25">
      <c r="A14" s="5" t="s">
        <v>15</v>
      </c>
      <c r="B14" s="60"/>
      <c r="C14" s="60"/>
      <c r="D14" s="61" t="s">
        <v>10</v>
      </c>
    </row>
    <row r="15" spans="1:9" ht="15.9" customHeight="1" x14ac:dyDescent="0.25">
      <c r="A15" s="10" t="s">
        <v>27</v>
      </c>
      <c r="B15" s="60">
        <v>100</v>
      </c>
      <c r="C15" s="60">
        <v>100</v>
      </c>
      <c r="D15" s="61">
        <v>100</v>
      </c>
      <c r="E15" s="29">
        <v>150</v>
      </c>
      <c r="F15" s="29">
        <v>250</v>
      </c>
    </row>
    <row r="16" spans="1:9" ht="15.9" customHeight="1" x14ac:dyDescent="0.25">
      <c r="A16" s="13" t="s">
        <v>28</v>
      </c>
      <c r="B16" s="60">
        <v>280</v>
      </c>
      <c r="C16" s="60">
        <v>280</v>
      </c>
      <c r="D16" s="61">
        <v>310</v>
      </c>
      <c r="E16" s="29">
        <v>310</v>
      </c>
      <c r="F16" s="29">
        <v>400</v>
      </c>
    </row>
    <row r="17" spans="1:6" ht="15.9" customHeight="1" x14ac:dyDescent="0.25">
      <c r="A17" s="10" t="s">
        <v>29</v>
      </c>
      <c r="B17" s="60">
        <v>600</v>
      </c>
      <c r="C17" s="60">
        <v>720</v>
      </c>
      <c r="D17" s="61">
        <v>900</v>
      </c>
      <c r="E17" s="29">
        <v>1200</v>
      </c>
      <c r="F17" s="29">
        <v>2000</v>
      </c>
    </row>
    <row r="18" spans="1:6" ht="15.9" customHeight="1" x14ac:dyDescent="0.25">
      <c r="A18" s="10" t="s">
        <v>30</v>
      </c>
      <c r="B18" s="60">
        <v>120</v>
      </c>
      <c r="C18" s="60">
        <v>140</v>
      </c>
      <c r="D18" s="61">
        <v>140</v>
      </c>
      <c r="E18" s="29">
        <v>160</v>
      </c>
      <c r="F18" s="29">
        <v>170</v>
      </c>
    </row>
    <row r="19" spans="1:6" ht="15.9" customHeight="1" x14ac:dyDescent="0.25">
      <c r="A19" s="10" t="s">
        <v>16</v>
      </c>
      <c r="B19" s="60">
        <v>80</v>
      </c>
      <c r="C19" s="60">
        <v>80</v>
      </c>
      <c r="D19" s="61">
        <v>95</v>
      </c>
      <c r="E19" s="29">
        <v>95</v>
      </c>
      <c r="F19" s="29">
        <v>100</v>
      </c>
    </row>
    <row r="20" spans="1:6" ht="15.9" customHeight="1" x14ac:dyDescent="0.25">
      <c r="A20" s="11" t="s">
        <v>31</v>
      </c>
      <c r="B20" s="62">
        <v>-240</v>
      </c>
      <c r="C20" s="62">
        <v>-300</v>
      </c>
      <c r="D20" s="63">
        <v>-350</v>
      </c>
      <c r="E20" s="29">
        <v>-450</v>
      </c>
      <c r="F20" s="29">
        <v>-550</v>
      </c>
    </row>
    <row r="21" spans="1:6" ht="15.9" customHeight="1" x14ac:dyDescent="0.25">
      <c r="A21" s="10" t="s">
        <v>32</v>
      </c>
      <c r="B21" s="71">
        <f>SUM(B15:B20)</f>
        <v>940</v>
      </c>
      <c r="C21" s="71">
        <f>SUM(C15:C20)</f>
        <v>1020</v>
      </c>
      <c r="D21" s="72">
        <f>SUM(D15:D20)</f>
        <v>1195</v>
      </c>
      <c r="E21" s="72">
        <f t="shared" ref="E21:F21" si="1">SUM(E15:E20)</f>
        <v>1465</v>
      </c>
      <c r="F21" s="72">
        <f t="shared" si="1"/>
        <v>2370</v>
      </c>
    </row>
    <row r="22" spans="1:6" ht="15.9" customHeight="1" thickBot="1" x14ac:dyDescent="0.3">
      <c r="A22" s="13" t="s">
        <v>33</v>
      </c>
      <c r="B22" s="64">
        <f>B13+B21</f>
        <v>2090</v>
      </c>
      <c r="C22" s="64">
        <f>C13+C21</f>
        <v>2265</v>
      </c>
      <c r="D22" s="65">
        <f>D13+D21</f>
        <v>2555</v>
      </c>
      <c r="E22" s="65">
        <f t="shared" ref="E22:F22" si="2">E13+E21</f>
        <v>2940</v>
      </c>
      <c r="F22" s="65">
        <f t="shared" si="2"/>
        <v>4245</v>
      </c>
    </row>
    <row r="23" spans="1:6" ht="15.9" customHeight="1" thickTop="1" x14ac:dyDescent="0.25">
      <c r="A23" s="5" t="s">
        <v>34</v>
      </c>
      <c r="B23" s="60"/>
      <c r="C23" s="60"/>
      <c r="D23" s="61"/>
      <c r="E23" s="29"/>
      <c r="F23" s="29"/>
    </row>
    <row r="24" spans="1:6" ht="15.9" customHeight="1" x14ac:dyDescent="0.25">
      <c r="A24" s="13" t="s">
        <v>35</v>
      </c>
      <c r="B24" s="60"/>
      <c r="C24" s="60"/>
      <c r="D24" s="61"/>
      <c r="E24" s="29"/>
      <c r="F24" s="29"/>
    </row>
    <row r="25" spans="1:6" ht="15.9" customHeight="1" x14ac:dyDescent="0.25">
      <c r="A25" s="5" t="s">
        <v>40</v>
      </c>
      <c r="B25" s="60"/>
      <c r="C25" s="60"/>
      <c r="D25" s="61"/>
      <c r="E25" s="29"/>
      <c r="F25" s="29"/>
    </row>
    <row r="26" spans="1:6" ht="15.9" customHeight="1" x14ac:dyDescent="0.25">
      <c r="A26" s="10" t="s">
        <v>36</v>
      </c>
      <c r="B26" s="60">
        <v>100</v>
      </c>
      <c r="C26" s="60">
        <v>400</v>
      </c>
      <c r="D26" s="61">
        <v>305</v>
      </c>
      <c r="E26" s="29">
        <v>515</v>
      </c>
      <c r="F26" s="29">
        <v>700</v>
      </c>
    </row>
    <row r="27" spans="1:6" ht="15.9" customHeight="1" x14ac:dyDescent="0.25">
      <c r="A27" s="10" t="s">
        <v>42</v>
      </c>
      <c r="B27" s="60">
        <v>300</v>
      </c>
      <c r="C27" s="60">
        <v>350</v>
      </c>
      <c r="D27" s="61">
        <v>510</v>
      </c>
      <c r="E27" s="29">
        <v>650</v>
      </c>
      <c r="F27" s="29">
        <v>955</v>
      </c>
    </row>
    <row r="28" spans="1:6" ht="15.9" customHeight="1" x14ac:dyDescent="0.25">
      <c r="A28" s="10" t="s">
        <v>38</v>
      </c>
      <c r="B28" s="60">
        <v>50</v>
      </c>
      <c r="C28" s="60">
        <v>93</v>
      </c>
      <c r="D28" s="61">
        <v>100</v>
      </c>
      <c r="E28" s="29">
        <v>55</v>
      </c>
      <c r="F28" s="29">
        <v>75</v>
      </c>
    </row>
    <row r="29" spans="1:6" ht="15.9" customHeight="1" x14ac:dyDescent="0.25">
      <c r="A29" s="10" t="s">
        <v>37</v>
      </c>
      <c r="B29" s="62">
        <v>40</v>
      </c>
      <c r="C29" s="62">
        <v>45</v>
      </c>
      <c r="D29" s="63">
        <v>53</v>
      </c>
      <c r="E29" s="124">
        <v>50</v>
      </c>
      <c r="F29" s="31">
        <v>85</v>
      </c>
    </row>
    <row r="30" spans="1:6" ht="15.9" customHeight="1" thickBot="1" x14ac:dyDescent="0.3">
      <c r="A30" s="10" t="s">
        <v>39</v>
      </c>
      <c r="B30" s="119">
        <f>SUM(B26:B29)</f>
        <v>490</v>
      </c>
      <c r="C30" s="119">
        <f>SUM(C26:C29)</f>
        <v>888</v>
      </c>
      <c r="D30" s="119">
        <f>SUM(D26:D29)</f>
        <v>968</v>
      </c>
      <c r="E30" s="119">
        <f t="shared" ref="E30:F30" si="3">SUM(E26:E29)</f>
        <v>1270</v>
      </c>
      <c r="F30" s="119">
        <f t="shared" si="3"/>
        <v>1815</v>
      </c>
    </row>
    <row r="31" spans="1:6" ht="15.9" customHeight="1" thickTop="1" x14ac:dyDescent="0.25">
      <c r="A31" s="5" t="s">
        <v>41</v>
      </c>
      <c r="B31" s="60"/>
      <c r="C31" s="60"/>
      <c r="D31" s="61"/>
      <c r="E31" s="29"/>
      <c r="F31" s="29"/>
    </row>
    <row r="32" spans="1:6" ht="15.9" customHeight="1" x14ac:dyDescent="0.25">
      <c r="A32" s="10" t="s">
        <v>42</v>
      </c>
      <c r="B32" s="60">
        <v>150</v>
      </c>
      <c r="C32" s="60">
        <v>200</v>
      </c>
      <c r="D32" s="61">
        <v>200</v>
      </c>
      <c r="E32" s="29">
        <v>250</v>
      </c>
      <c r="F32" s="29">
        <v>450</v>
      </c>
    </row>
    <row r="33" spans="1:6" ht="15.9" customHeight="1" x14ac:dyDescent="0.25">
      <c r="A33" s="10" t="s">
        <v>43</v>
      </c>
      <c r="B33" s="60">
        <v>80</v>
      </c>
      <c r="C33" s="60">
        <v>100</v>
      </c>
      <c r="D33" s="61">
        <v>140</v>
      </c>
      <c r="E33" s="29">
        <v>150</v>
      </c>
      <c r="F33" s="29">
        <v>170</v>
      </c>
    </row>
    <row r="34" spans="1:6" ht="15.9" customHeight="1" x14ac:dyDescent="0.25">
      <c r="A34" s="10" t="s">
        <v>44</v>
      </c>
      <c r="B34" s="62">
        <v>40</v>
      </c>
      <c r="C34" s="62">
        <v>20</v>
      </c>
      <c r="D34" s="63">
        <v>20</v>
      </c>
      <c r="E34" s="29">
        <v>50</v>
      </c>
      <c r="F34" s="29">
        <v>20</v>
      </c>
    </row>
    <row r="35" spans="1:6" ht="15.9" customHeight="1" x14ac:dyDescent="0.25">
      <c r="A35" s="10" t="s">
        <v>45</v>
      </c>
      <c r="B35" s="71">
        <f>SUM(B32:B34)</f>
        <v>270</v>
      </c>
      <c r="C35" s="71">
        <f t="shared" ref="C35:F35" si="4">SUM(C32:C34)</f>
        <v>320</v>
      </c>
      <c r="D35" s="71">
        <f t="shared" si="4"/>
        <v>360</v>
      </c>
      <c r="E35" s="71">
        <f t="shared" si="4"/>
        <v>450</v>
      </c>
      <c r="F35" s="71">
        <f t="shared" si="4"/>
        <v>640</v>
      </c>
    </row>
    <row r="36" spans="1:6" ht="15.9" customHeight="1" thickBot="1" x14ac:dyDescent="0.3">
      <c r="A36" s="10" t="s">
        <v>46</v>
      </c>
      <c r="B36" s="64">
        <f>B30+B35</f>
        <v>760</v>
      </c>
      <c r="C36" s="64">
        <f>C30+C35</f>
        <v>1208</v>
      </c>
      <c r="D36" s="65">
        <f>D30+D35</f>
        <v>1328</v>
      </c>
      <c r="E36" s="65">
        <f t="shared" ref="E36:F36" si="5">E30+E35</f>
        <v>1720</v>
      </c>
      <c r="F36" s="65">
        <f t="shared" si="5"/>
        <v>2455</v>
      </c>
    </row>
    <row r="37" spans="1:6" ht="15.9" customHeight="1" thickTop="1" x14ac:dyDescent="0.25">
      <c r="A37" s="5" t="s">
        <v>47</v>
      </c>
      <c r="B37" s="60"/>
      <c r="C37" s="60"/>
      <c r="D37" s="61"/>
    </row>
    <row r="38" spans="1:6" ht="15.9" customHeight="1" x14ac:dyDescent="0.25">
      <c r="A38" s="10" t="s">
        <v>48</v>
      </c>
      <c r="B38" s="60">
        <v>400</v>
      </c>
      <c r="C38" s="60">
        <v>400</v>
      </c>
      <c r="D38" s="61">
        <v>440</v>
      </c>
      <c r="E38" s="8">
        <v>440</v>
      </c>
      <c r="F38" s="8">
        <v>600</v>
      </c>
    </row>
    <row r="39" spans="1:6" ht="15.9" customHeight="1" x14ac:dyDescent="0.25">
      <c r="A39" s="10" t="s">
        <v>49</v>
      </c>
      <c r="B39" s="60">
        <v>80</v>
      </c>
      <c r="C39" s="60">
        <v>179</v>
      </c>
      <c r="D39" s="61">
        <v>230</v>
      </c>
      <c r="E39" s="8">
        <v>230</v>
      </c>
      <c r="F39" s="8">
        <v>250</v>
      </c>
    </row>
    <row r="40" spans="1:6" ht="15.9" customHeight="1" x14ac:dyDescent="0.25">
      <c r="A40" s="10" t="s">
        <v>50</v>
      </c>
      <c r="B40" s="62">
        <f>B58</f>
        <v>370</v>
      </c>
      <c r="C40" s="62">
        <f t="shared" ref="C40:F40" si="6">C58</f>
        <v>348</v>
      </c>
      <c r="D40" s="62">
        <f t="shared" si="6"/>
        <v>662</v>
      </c>
      <c r="E40" s="62">
        <f t="shared" si="6"/>
        <v>340</v>
      </c>
      <c r="F40" s="62">
        <f t="shared" si="6"/>
        <v>340</v>
      </c>
    </row>
    <row r="41" spans="1:6" ht="15.9" customHeight="1" x14ac:dyDescent="0.25">
      <c r="A41" s="10" t="s">
        <v>165</v>
      </c>
      <c r="B41" s="62">
        <f>B22-B36-SUM(B38:B40)</f>
        <v>480</v>
      </c>
      <c r="C41" s="62">
        <f t="shared" ref="C41:F41" si="7">C22-C36-SUM(C38:C40)</f>
        <v>130</v>
      </c>
      <c r="D41" s="62">
        <f t="shared" si="7"/>
        <v>-105</v>
      </c>
      <c r="E41" s="62">
        <f t="shared" si="7"/>
        <v>210</v>
      </c>
      <c r="F41" s="62">
        <f t="shared" si="7"/>
        <v>600</v>
      </c>
    </row>
    <row r="42" spans="1:6" ht="15.9" customHeight="1" x14ac:dyDescent="0.25">
      <c r="A42" s="10" t="s">
        <v>51</v>
      </c>
      <c r="B42" s="71">
        <f>SUM(B38:B41)</f>
        <v>1330</v>
      </c>
      <c r="C42" s="71">
        <f t="shared" ref="C42:F42" si="8">SUM(C38:C41)</f>
        <v>1057</v>
      </c>
      <c r="D42" s="71">
        <f t="shared" si="8"/>
        <v>1227</v>
      </c>
      <c r="E42" s="71">
        <f t="shared" si="8"/>
        <v>1220</v>
      </c>
      <c r="F42" s="71">
        <f t="shared" si="8"/>
        <v>1790</v>
      </c>
    </row>
    <row r="43" spans="1:6" ht="15.9" customHeight="1" thickBot="1" x14ac:dyDescent="0.3">
      <c r="A43" s="15" t="s">
        <v>52</v>
      </c>
      <c r="B43" s="64">
        <f>B36+B42</f>
        <v>2090</v>
      </c>
      <c r="C43" s="64">
        <f>C36+C42</f>
        <v>2265</v>
      </c>
      <c r="D43" s="65">
        <f>D36+D42</f>
        <v>2555</v>
      </c>
      <c r="E43" s="65">
        <f t="shared" ref="E43:F43" si="9">E36+E42</f>
        <v>2940</v>
      </c>
      <c r="F43" s="65">
        <f t="shared" si="9"/>
        <v>4245</v>
      </c>
    </row>
    <row r="44" spans="1:6" ht="14.4" thickTop="1" x14ac:dyDescent="0.25">
      <c r="A44" s="8"/>
      <c r="B44" s="29"/>
      <c r="C44" s="29"/>
      <c r="D44" s="29"/>
    </row>
    <row r="45" spans="1:6" x14ac:dyDescent="0.25">
      <c r="A45" s="5" t="s">
        <v>1</v>
      </c>
      <c r="B45" s="60"/>
      <c r="C45" s="60"/>
      <c r="D45" s="61"/>
    </row>
    <row r="46" spans="1:6" x14ac:dyDescent="0.25">
      <c r="A46" s="10" t="s">
        <v>2</v>
      </c>
      <c r="B46" s="125">
        <v>3550</v>
      </c>
      <c r="C46" s="126">
        <v>4500</v>
      </c>
      <c r="D46" s="69">
        <v>5600</v>
      </c>
      <c r="E46" s="121">
        <v>6200</v>
      </c>
      <c r="F46" s="122">
        <v>7300</v>
      </c>
    </row>
    <row r="47" spans="1:6" x14ac:dyDescent="0.25">
      <c r="A47" s="11" t="s">
        <v>18</v>
      </c>
      <c r="B47" s="114">
        <v>150</v>
      </c>
      <c r="C47" s="62">
        <v>260</v>
      </c>
      <c r="D47" s="63">
        <v>300</v>
      </c>
      <c r="E47" s="127">
        <v>200</v>
      </c>
      <c r="F47" s="128">
        <v>180</v>
      </c>
    </row>
    <row r="48" spans="1:6" x14ac:dyDescent="0.25">
      <c r="A48" s="10" t="s">
        <v>3</v>
      </c>
      <c r="B48" s="60">
        <f>B46-B47</f>
        <v>3400</v>
      </c>
      <c r="C48" s="60">
        <f t="shared" ref="C48:F48" si="10">C46-C47</f>
        <v>4240</v>
      </c>
      <c r="D48" s="60">
        <f t="shared" si="10"/>
        <v>5300</v>
      </c>
      <c r="E48" s="60">
        <f t="shared" si="10"/>
        <v>6000</v>
      </c>
      <c r="F48" s="60">
        <f t="shared" si="10"/>
        <v>7120</v>
      </c>
    </row>
    <row r="49" spans="1:6" x14ac:dyDescent="0.25">
      <c r="A49" s="5" t="s">
        <v>4</v>
      </c>
      <c r="B49" s="129">
        <v>2000</v>
      </c>
      <c r="C49" s="71">
        <v>2400</v>
      </c>
      <c r="D49" s="72">
        <v>2650</v>
      </c>
      <c r="E49" s="130">
        <v>3500</v>
      </c>
      <c r="F49" s="131">
        <v>4200</v>
      </c>
    </row>
    <row r="50" spans="1:6" x14ac:dyDescent="0.25">
      <c r="A50" s="11" t="s">
        <v>19</v>
      </c>
      <c r="B50" s="60">
        <f>B48-B49</f>
        <v>1400</v>
      </c>
      <c r="C50" s="60">
        <f>C48-C49</f>
        <v>1840</v>
      </c>
      <c r="D50" s="69">
        <f>D48-D49</f>
        <v>2650</v>
      </c>
      <c r="E50" s="69">
        <f t="shared" ref="E50:F50" si="11">E48-E49</f>
        <v>2500</v>
      </c>
      <c r="F50" s="69">
        <f t="shared" si="11"/>
        <v>2920</v>
      </c>
    </row>
    <row r="51" spans="1:6" x14ac:dyDescent="0.25">
      <c r="A51" s="5" t="s">
        <v>5</v>
      </c>
      <c r="B51" s="60"/>
      <c r="C51" s="60"/>
      <c r="D51" s="61"/>
    </row>
    <row r="52" spans="1:6" x14ac:dyDescent="0.25">
      <c r="A52" s="10" t="s">
        <v>6</v>
      </c>
      <c r="B52" s="125">
        <v>250</v>
      </c>
      <c r="C52" s="126">
        <v>342</v>
      </c>
      <c r="D52" s="69">
        <v>428</v>
      </c>
      <c r="E52" s="121">
        <v>600</v>
      </c>
      <c r="F52" s="122">
        <v>700</v>
      </c>
    </row>
    <row r="53" spans="1:6" x14ac:dyDescent="0.25">
      <c r="A53" s="10" t="s">
        <v>7</v>
      </c>
      <c r="B53" s="114">
        <v>400</v>
      </c>
      <c r="C53" s="62">
        <v>720</v>
      </c>
      <c r="D53" s="63">
        <v>850</v>
      </c>
      <c r="E53" s="127">
        <v>900</v>
      </c>
      <c r="F53" s="128">
        <v>1000</v>
      </c>
    </row>
    <row r="54" spans="1:6" x14ac:dyDescent="0.25">
      <c r="A54" s="10" t="s">
        <v>20</v>
      </c>
      <c r="B54" s="60">
        <f>B50-B52-B53</f>
        <v>750</v>
      </c>
      <c r="C54" s="60">
        <f>C50-C52-C53</f>
        <v>778</v>
      </c>
      <c r="D54" s="69">
        <f>D50-D52-D53</f>
        <v>1372</v>
      </c>
      <c r="E54" s="69">
        <f t="shared" ref="E54:F54" si="12">E50-E52-E53</f>
        <v>1000</v>
      </c>
      <c r="F54" s="69">
        <f t="shared" si="12"/>
        <v>1220</v>
      </c>
    </row>
    <row r="55" spans="1:6" x14ac:dyDescent="0.25">
      <c r="A55" s="10" t="s">
        <v>0</v>
      </c>
      <c r="B55" s="129">
        <v>180</v>
      </c>
      <c r="C55" s="71">
        <v>250</v>
      </c>
      <c r="D55" s="72">
        <v>360</v>
      </c>
      <c r="E55" s="130">
        <v>470</v>
      </c>
      <c r="F55" s="131">
        <v>700</v>
      </c>
    </row>
    <row r="56" spans="1:6" x14ac:dyDescent="0.25">
      <c r="A56" s="10" t="s">
        <v>21</v>
      </c>
      <c r="B56" s="125">
        <f>B54-B55</f>
        <v>570</v>
      </c>
      <c r="C56" s="126">
        <f>C54-C55</f>
        <v>528</v>
      </c>
      <c r="D56" s="69">
        <f>D54-D55</f>
        <v>1012</v>
      </c>
      <c r="E56" s="69">
        <f t="shared" ref="E56:F56" si="13">E54-E55</f>
        <v>530</v>
      </c>
      <c r="F56" s="69">
        <f t="shared" si="13"/>
        <v>520</v>
      </c>
    </row>
    <row r="57" spans="1:6" x14ac:dyDescent="0.25">
      <c r="A57" s="10" t="s">
        <v>22</v>
      </c>
      <c r="B57" s="114">
        <f>ROUND((B56*0.35),-1)</f>
        <v>200</v>
      </c>
      <c r="C57" s="62">
        <f t="shared" ref="C57:F57" si="14">ROUND((C56*0.35),-1)</f>
        <v>180</v>
      </c>
      <c r="D57" s="62">
        <f t="shared" si="14"/>
        <v>350</v>
      </c>
      <c r="E57" s="62">
        <f t="shared" si="14"/>
        <v>190</v>
      </c>
      <c r="F57" s="63">
        <f t="shared" si="14"/>
        <v>180</v>
      </c>
    </row>
    <row r="58" spans="1:6" ht="14.4" thickBot="1" x14ac:dyDescent="0.3">
      <c r="A58" s="15" t="s">
        <v>23</v>
      </c>
      <c r="B58" s="115">
        <f>B56-B57</f>
        <v>370</v>
      </c>
      <c r="C58" s="64">
        <f t="shared" ref="C58:F58" si="15">C56-C57</f>
        <v>348</v>
      </c>
      <c r="D58" s="64">
        <f t="shared" si="15"/>
        <v>662</v>
      </c>
      <c r="E58" s="64">
        <f t="shared" si="15"/>
        <v>340</v>
      </c>
      <c r="F58" s="65">
        <f t="shared" si="15"/>
        <v>340</v>
      </c>
    </row>
    <row r="59" spans="1:6" ht="14.4" thickTop="1" x14ac:dyDescent="0.25">
      <c r="A59" s="8"/>
      <c r="B59" s="8"/>
      <c r="C59" s="8"/>
      <c r="D59" s="8"/>
    </row>
    <row r="60" spans="1:6" x14ac:dyDescent="0.25">
      <c r="A60" s="8" t="s">
        <v>148</v>
      </c>
      <c r="B60" s="132"/>
      <c r="C60" s="132"/>
      <c r="D60" s="132"/>
      <c r="E60" s="132"/>
      <c r="F60" s="132"/>
    </row>
    <row r="61" spans="1:6" x14ac:dyDescent="0.25">
      <c r="A61" s="8" t="s">
        <v>149</v>
      </c>
      <c r="B61" s="132"/>
      <c r="C61" s="132"/>
      <c r="D61" s="132"/>
      <c r="E61" s="132"/>
      <c r="F61" s="132"/>
    </row>
    <row r="62" spans="1:6" x14ac:dyDescent="0.25">
      <c r="A62" s="8" t="s">
        <v>156</v>
      </c>
      <c r="B62" s="132"/>
      <c r="C62" s="132"/>
      <c r="D62" s="132"/>
      <c r="E62" s="132"/>
      <c r="F62" s="132"/>
    </row>
    <row r="63" spans="1:6" x14ac:dyDescent="0.25">
      <c r="A63" s="8" t="s">
        <v>150</v>
      </c>
      <c r="B63" s="133"/>
      <c r="C63" s="133"/>
      <c r="D63" s="133"/>
      <c r="E63" s="133"/>
      <c r="F63" s="133"/>
    </row>
    <row r="64" spans="1:6" x14ac:dyDescent="0.25">
      <c r="A64" s="8" t="s">
        <v>157</v>
      </c>
      <c r="B64" s="133"/>
      <c r="C64" s="133"/>
      <c r="D64" s="133"/>
      <c r="E64" s="133"/>
      <c r="F64" s="133"/>
    </row>
    <row r="65" spans="1:6" x14ac:dyDescent="0.25">
      <c r="A65" s="8" t="s">
        <v>151</v>
      </c>
      <c r="B65" s="133"/>
      <c r="C65" s="133"/>
      <c r="D65" s="133"/>
      <c r="E65" s="133"/>
      <c r="F65" s="133"/>
    </row>
    <row r="66" spans="1:6" x14ac:dyDescent="0.25">
      <c r="A66" s="8" t="s">
        <v>158</v>
      </c>
      <c r="B66" s="133"/>
      <c r="C66" s="133"/>
      <c r="D66" s="133"/>
      <c r="E66" s="133"/>
      <c r="F66" s="133"/>
    </row>
    <row r="67" spans="1:6" x14ac:dyDescent="0.25">
      <c r="A67" s="8" t="s">
        <v>152</v>
      </c>
      <c r="B67" s="133"/>
      <c r="C67" s="133"/>
      <c r="D67" s="133"/>
      <c r="E67" s="133"/>
      <c r="F67" s="133"/>
    </row>
    <row r="68" spans="1:6" x14ac:dyDescent="0.25">
      <c r="A68" s="8" t="s">
        <v>153</v>
      </c>
      <c r="B68" s="133"/>
      <c r="C68" s="133"/>
      <c r="D68" s="133"/>
      <c r="E68" s="133"/>
      <c r="F68" s="133"/>
    </row>
    <row r="69" spans="1:6" x14ac:dyDescent="0.25">
      <c r="A69" s="8" t="s">
        <v>154</v>
      </c>
      <c r="B69" s="133"/>
      <c r="C69" s="133"/>
      <c r="D69" s="133"/>
      <c r="E69" s="133"/>
      <c r="F69" s="133"/>
    </row>
    <row r="70" spans="1:6" x14ac:dyDescent="0.25">
      <c r="A70" s="9" t="s">
        <v>159</v>
      </c>
      <c r="B70" s="132"/>
      <c r="C70" s="132"/>
      <c r="D70" s="132"/>
      <c r="E70" s="132"/>
      <c r="F70" s="132"/>
    </row>
    <row r="71" spans="1:6" x14ac:dyDescent="0.25">
      <c r="A71" s="8" t="s">
        <v>160</v>
      </c>
      <c r="B71" s="8"/>
      <c r="C71" s="8"/>
      <c r="D71" s="8"/>
    </row>
    <row r="72" spans="1:6" x14ac:dyDescent="0.25">
      <c r="A72" s="8" t="s">
        <v>161</v>
      </c>
      <c r="B72" s="8"/>
      <c r="C72" s="8"/>
      <c r="D72" s="8"/>
    </row>
    <row r="73" spans="1:6" x14ac:dyDescent="0.25">
      <c r="A73" s="8" t="s">
        <v>162</v>
      </c>
      <c r="B73" s="8"/>
      <c r="C73" s="8"/>
      <c r="D73" s="8"/>
    </row>
    <row r="74" spans="1:6" x14ac:dyDescent="0.25">
      <c r="A74" s="8" t="s">
        <v>163</v>
      </c>
      <c r="B74" s="8"/>
      <c r="C74" s="8"/>
      <c r="D74" s="8"/>
    </row>
    <row r="75" spans="1:6" x14ac:dyDescent="0.25">
      <c r="A75" s="8" t="s">
        <v>164</v>
      </c>
      <c r="B75" s="8"/>
      <c r="C75" s="8"/>
      <c r="D75" s="8"/>
    </row>
    <row r="76" spans="1:6" x14ac:dyDescent="0.25">
      <c r="A76" s="8"/>
      <c r="B76" s="8"/>
      <c r="C76" s="8"/>
      <c r="D76" s="8"/>
    </row>
    <row r="77" spans="1:6" x14ac:dyDescent="0.25">
      <c r="A77" s="8"/>
      <c r="B77" s="8"/>
      <c r="C77" s="8"/>
      <c r="D77" s="8"/>
    </row>
    <row r="78" spans="1:6" x14ac:dyDescent="0.25">
      <c r="A78" s="8"/>
      <c r="B78" s="8"/>
      <c r="C78" s="8"/>
      <c r="D78" s="8"/>
    </row>
    <row r="79" spans="1:6" x14ac:dyDescent="0.25">
      <c r="A79" s="8"/>
      <c r="B79" s="8"/>
      <c r="C79" s="8"/>
      <c r="D79" s="8"/>
    </row>
    <row r="80" spans="1:6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</sheetData>
  <mergeCells count="3">
    <mergeCell ref="A2:D2"/>
    <mergeCell ref="A3:D3"/>
    <mergeCell ref="A4:D4"/>
  </mergeCells>
  <printOptions gridLines="1"/>
  <pageMargins left="0.89" right="0.75" top="0.19" bottom="0.46" header="0.18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Indicadores</vt:lpstr>
      <vt:lpstr>modelo BG</vt:lpstr>
      <vt:lpstr>modelo PYG</vt:lpstr>
      <vt:lpstr>PARA INFORME</vt:lpstr>
      <vt:lpstr>Indicadores!Área_de_impresión</vt:lpstr>
      <vt:lpstr>'modelo BG'!Área_de_impresión</vt:lpstr>
      <vt:lpstr>'modelo PYG'!Área_de_impresión</vt:lpstr>
      <vt:lpstr>'PARA INFORME'!Área_de_impresión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ARIAS &amp; ASOCIADOS</dc:creator>
  <cp:lastModifiedBy>Alfredo Bateman Pinedo</cp:lastModifiedBy>
  <cp:lastPrinted>2011-03-03T13:51:41Z</cp:lastPrinted>
  <dcterms:created xsi:type="dcterms:W3CDTF">2000-06-23T02:16:51Z</dcterms:created>
  <dcterms:modified xsi:type="dcterms:W3CDTF">2023-08-09T21:38:43Z</dcterms:modified>
</cp:coreProperties>
</file>